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\\10.130.71.41\free\部活動・高体連・高文連等\バドミントン部\0高体連\R7 室蘭東翔\01 大会要項・発送物\"/>
    </mc:Choice>
  </mc:AlternateContent>
  <xr:revisionPtr revIDLastSave="0" documentId="13_ncr:1_{D3A4E78C-9009-443D-825A-F6B5B94F3BE0}" xr6:coauthVersionLast="47" xr6:coauthVersionMax="47" xr10:uidLastSave="{00000000-0000-0000-0000-000000000000}"/>
  <bookViews>
    <workbookView xWindow="-120" yWindow="-120" windowWidth="20730" windowHeight="11040" tabRatio="633" activeTab="2" xr2:uid="{00000000-000D-0000-FFFF-FFFF00000000}"/>
  </bookViews>
  <sheets>
    <sheet name="記入上の注意" sheetId="14" r:id="rId1"/>
    <sheet name="申込用紙男子" sheetId="4" r:id="rId2"/>
    <sheet name="申込用紙女子" sheetId="12" r:id="rId3"/>
    <sheet name="選手名簿男子（入力不要）" sheetId="6" r:id="rId4"/>
    <sheet name="選手名簿女子（入力不要）" sheetId="11" r:id="rId5"/>
    <sheet name="当番校作業用シート" sheetId="13" r:id="rId6"/>
  </sheets>
  <definedNames>
    <definedName name="_xlnm.Print_Area" localSheetId="2">申込用紙女子!$A$1:$S$40</definedName>
    <definedName name="_xlnm.Print_Area" localSheetId="1">申込用紙男子!$A$1:$S$40</definedName>
  </definedName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" i="13" l="1"/>
  <c r="M15" i="13"/>
  <c r="M16" i="13"/>
  <c r="M17" i="13"/>
  <c r="M18" i="13"/>
  <c r="M19" i="13"/>
  <c r="M24" i="13"/>
  <c r="M25" i="13"/>
  <c r="M26" i="13"/>
  <c r="M31" i="13"/>
  <c r="M32" i="13"/>
  <c r="M33" i="13"/>
  <c r="M34" i="13"/>
  <c r="M35" i="13"/>
  <c r="M36" i="13"/>
  <c r="M13" i="13"/>
  <c r="L10" i="13" s="1"/>
  <c r="I13" i="13"/>
  <c r="L14" i="13"/>
  <c r="L15" i="13"/>
  <c r="L16" i="13"/>
  <c r="L17" i="13"/>
  <c r="L18" i="13"/>
  <c r="L19" i="13"/>
  <c r="L24" i="13"/>
  <c r="L25" i="13"/>
  <c r="L26" i="13"/>
  <c r="L31" i="13"/>
  <c r="L32" i="13"/>
  <c r="L33" i="13"/>
  <c r="L34" i="13"/>
  <c r="L35" i="13"/>
  <c r="L36" i="13"/>
  <c r="L13" i="13"/>
  <c r="H13" i="13"/>
  <c r="I14" i="13"/>
  <c r="I15" i="13"/>
  <c r="I16" i="13"/>
  <c r="I17" i="13"/>
  <c r="I18" i="13"/>
  <c r="I19" i="13"/>
  <c r="I24" i="13"/>
  <c r="I25" i="13"/>
  <c r="I26" i="13"/>
  <c r="I31" i="13"/>
  <c r="I32" i="13"/>
  <c r="I33" i="13"/>
  <c r="I34" i="13"/>
  <c r="I35" i="13"/>
  <c r="I36" i="13"/>
  <c r="H31" i="13"/>
  <c r="H32" i="13"/>
  <c r="H33" i="13"/>
  <c r="H34" i="13"/>
  <c r="H35" i="13"/>
  <c r="H36" i="13"/>
  <c r="H14" i="13"/>
  <c r="H15" i="13"/>
  <c r="H16" i="13"/>
  <c r="H17" i="13"/>
  <c r="H18" i="13"/>
  <c r="H19" i="13"/>
  <c r="H24" i="13"/>
  <c r="H25" i="13"/>
  <c r="H26" i="13"/>
  <c r="E3" i="13"/>
  <c r="C3" i="13"/>
  <c r="H10" i="13" l="1"/>
  <c r="Q5" i="13" s="1"/>
  <c r="G27" i="12"/>
  <c r="G20" i="12"/>
  <c r="G9" i="12"/>
  <c r="G9" i="4"/>
  <c r="G27" i="4"/>
  <c r="G20" i="4"/>
  <c r="N24" i="11"/>
  <c r="N25" i="11"/>
  <c r="N26" i="11"/>
  <c r="N27" i="11"/>
  <c r="N28" i="11"/>
  <c r="N23" i="11"/>
  <c r="J24" i="11"/>
  <c r="J25" i="11"/>
  <c r="J26" i="11"/>
  <c r="J27" i="11"/>
  <c r="J28" i="11"/>
  <c r="J23" i="11"/>
  <c r="P19" i="11"/>
  <c r="P20" i="11"/>
  <c r="P18" i="11"/>
  <c r="J19" i="11"/>
  <c r="J20" i="11"/>
  <c r="J18" i="11"/>
  <c r="L10" i="11"/>
  <c r="L11" i="11"/>
  <c r="L12" i="11"/>
  <c r="L13" i="11"/>
  <c r="L14" i="11"/>
  <c r="L15" i="11"/>
  <c r="L9" i="11"/>
  <c r="L9" i="6"/>
  <c r="P10" i="11"/>
  <c r="P11" i="11"/>
  <c r="P12" i="11"/>
  <c r="P13" i="11"/>
  <c r="P14" i="11"/>
  <c r="P15" i="11"/>
  <c r="P9" i="11"/>
  <c r="N10" i="11"/>
  <c r="N11" i="11"/>
  <c r="N12" i="11"/>
  <c r="N13" i="11"/>
  <c r="N14" i="11"/>
  <c r="N15" i="11"/>
  <c r="N9" i="11"/>
  <c r="J10" i="11"/>
  <c r="J11" i="11"/>
  <c r="J12" i="11"/>
  <c r="J13" i="11"/>
  <c r="J14" i="11"/>
  <c r="J15" i="11"/>
  <c r="J9" i="11"/>
  <c r="C10" i="11"/>
  <c r="C11" i="11"/>
  <c r="C12" i="11"/>
  <c r="C13" i="11"/>
  <c r="C14" i="11"/>
  <c r="C15" i="11"/>
  <c r="C9" i="11"/>
  <c r="L10" i="6"/>
  <c r="M10" i="6"/>
  <c r="L11" i="6"/>
  <c r="M11" i="6"/>
  <c r="L12" i="6"/>
  <c r="M12" i="6"/>
  <c r="L13" i="6"/>
  <c r="M13" i="6"/>
  <c r="L14" i="6"/>
  <c r="M14" i="6"/>
  <c r="L15" i="6"/>
  <c r="M15" i="6"/>
  <c r="N24" i="6"/>
  <c r="N25" i="6"/>
  <c r="N26" i="6"/>
  <c r="N27" i="6"/>
  <c r="N28" i="6"/>
  <c r="N23" i="6"/>
  <c r="J24" i="6"/>
  <c r="J25" i="6"/>
  <c r="J26" i="6"/>
  <c r="J27" i="6"/>
  <c r="J28" i="6"/>
  <c r="J23" i="6"/>
  <c r="P19" i="6"/>
  <c r="P20" i="6"/>
  <c r="P18" i="6"/>
  <c r="J19" i="6"/>
  <c r="J20" i="6"/>
  <c r="J18" i="6"/>
  <c r="P10" i="6"/>
  <c r="P11" i="6"/>
  <c r="P12" i="6"/>
  <c r="P13" i="6"/>
  <c r="P14" i="6"/>
  <c r="P15" i="6"/>
  <c r="P9" i="6"/>
  <c r="N10" i="6"/>
  <c r="N11" i="6"/>
  <c r="N12" i="6"/>
  <c r="N13" i="6"/>
  <c r="N14" i="6"/>
  <c r="N15" i="6"/>
  <c r="N9" i="6"/>
  <c r="J10" i="6"/>
  <c r="J11" i="6"/>
  <c r="J12" i="6"/>
  <c r="J13" i="6"/>
  <c r="J14" i="6"/>
  <c r="J15" i="6"/>
  <c r="J9" i="6"/>
  <c r="C24" i="6"/>
  <c r="C25" i="6"/>
  <c r="C26" i="6"/>
  <c r="C27" i="6"/>
  <c r="C28" i="6"/>
  <c r="C23" i="6"/>
  <c r="C19" i="6"/>
  <c r="C20" i="6"/>
  <c r="C18" i="6"/>
  <c r="C10" i="6"/>
  <c r="C11" i="6"/>
  <c r="C12" i="6"/>
  <c r="C13" i="6"/>
  <c r="C14" i="6"/>
  <c r="C15" i="6"/>
  <c r="C9" i="6"/>
  <c r="R5" i="13" l="1"/>
  <c r="O3" i="13"/>
  <c r="N3" i="13"/>
  <c r="P3" i="13" s="1"/>
  <c r="Q3" i="13" s="1"/>
  <c r="M3" i="13"/>
  <c r="L3" i="13"/>
  <c r="K3" i="13"/>
  <c r="J3" i="13"/>
  <c r="I3" i="13"/>
  <c r="H3" i="13"/>
  <c r="F3" i="13"/>
  <c r="D3" i="13"/>
  <c r="A3" i="13"/>
  <c r="C28" i="11"/>
  <c r="C27" i="11"/>
  <c r="C26" i="11"/>
  <c r="C25" i="11"/>
  <c r="C24" i="11"/>
  <c r="C23" i="11"/>
  <c r="L20" i="11"/>
  <c r="C20" i="11"/>
  <c r="L19" i="11"/>
  <c r="C19" i="11"/>
  <c r="L18" i="11"/>
  <c r="C18" i="11"/>
  <c r="F7" i="11"/>
  <c r="F6" i="11"/>
  <c r="F5" i="11"/>
  <c r="C3" i="11"/>
  <c r="M9" i="6"/>
  <c r="F7" i="6"/>
  <c r="F6" i="6"/>
  <c r="F5" i="6"/>
  <c r="C3" i="6"/>
  <c r="R3" i="13" l="1"/>
  <c r="S3" i="13" s="1"/>
  <c r="T3" i="13" s="1"/>
  <c r="U3" i="1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takayoshi</author>
  </authors>
  <commentList>
    <comment ref="P3" authorId="0" shapeId="0" xr:uid="{00000000-0006-0000-05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Q3" authorId="0" shapeId="0" xr:uid="{00000000-0006-0000-0500-00000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数式が入っています
</t>
        </r>
      </text>
    </comment>
    <comment ref="R3" authorId="0" shapeId="0" xr:uid="{00000000-0006-0000-0500-000003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数式が入っています
</t>
        </r>
      </text>
    </comment>
    <comment ref="S3" authorId="0" shapeId="0" xr:uid="{00000000-0006-0000-05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計算に使用するセルです。印刷時は非表示にしてください</t>
        </r>
      </text>
    </comment>
    <comment ref="T3" authorId="0" shapeId="0" xr:uid="{00000000-0006-0000-0500-000005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自動計算
</t>
        </r>
      </text>
    </comment>
    <comment ref="U3" authorId="0" shapeId="0" xr:uid="{00000000-0006-0000-0500-000006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自動計算
</t>
        </r>
      </text>
    </comment>
  </commentList>
</comments>
</file>

<file path=xl/sharedStrings.xml><?xml version="1.0" encoding="utf-8"?>
<sst xmlns="http://schemas.openxmlformats.org/spreadsheetml/2006/main" count="262" uniqueCount="97">
  <si>
    <t>上記の生徒の大会出場を認めます。</t>
  </si>
  <si>
    <t>学年</t>
    <rPh sb="0" eb="2">
      <t>ｶﾞｸﾈﾝ</t>
    </rPh>
    <phoneticPr fontId="2" type="halfwidthKatakana"/>
  </si>
  <si>
    <t>学校対抗団体戦</t>
    <rPh sb="0" eb="2">
      <t>ｶﾞｯｺｳ</t>
    </rPh>
    <rPh sb="2" eb="4">
      <t>ﾀｲｺｳ</t>
    </rPh>
    <rPh sb="4" eb="7">
      <t>ﾀﾞﾝﾀｲｾﾝ</t>
    </rPh>
    <phoneticPr fontId="2" type="halfwidthKatakana"/>
  </si>
  <si>
    <t>氏名</t>
    <rPh sb="0" eb="2">
      <t>フ　　　リ　　　ガ　　　ナ</t>
    </rPh>
    <phoneticPr fontId="2"/>
  </si>
  <si>
    <t>ＢＤ</t>
  </si>
  <si>
    <t>○シングルス</t>
  </si>
  <si>
    <t>学年</t>
    <rPh sb="0" eb="2">
      <t>ガクネン</t>
    </rPh>
    <phoneticPr fontId="11"/>
  </si>
  <si>
    <t>負担シャトル</t>
    <rPh sb="0" eb="2">
      <t>フタン</t>
    </rPh>
    <phoneticPr fontId="11"/>
  </si>
  <si>
    <t>選手３</t>
    <rPh sb="0" eb="2">
      <t>センシュ</t>
    </rPh>
    <phoneticPr fontId="11"/>
  </si>
  <si>
    <t>選手１</t>
    <rPh sb="0" eb="2">
      <t>センシュ</t>
    </rPh>
    <phoneticPr fontId="11"/>
  </si>
  <si>
    <t>個人戦複
（D1等）</t>
    <rPh sb="0" eb="3">
      <t>コジンセン</t>
    </rPh>
    <rPh sb="3" eb="4">
      <t>フク</t>
    </rPh>
    <rPh sb="8" eb="9">
      <t>ナド</t>
    </rPh>
    <phoneticPr fontId="11"/>
  </si>
  <si>
    <t>）</t>
  </si>
  <si>
    <t>生年月日</t>
    <rPh sb="0" eb="2">
      <t>セイネン</t>
    </rPh>
    <rPh sb="2" eb="4">
      <t>ガッピ</t>
    </rPh>
    <phoneticPr fontId="11"/>
  </si>
  <si>
    <t>男子コーチ</t>
    <rPh sb="0" eb="2">
      <t>ダンシ</t>
    </rPh>
    <phoneticPr fontId="11"/>
  </si>
  <si>
    <t>選手２</t>
    <rPh sb="0" eb="2">
      <t>センシュ</t>
    </rPh>
    <phoneticPr fontId="11"/>
  </si>
  <si>
    <t>選手４</t>
    <rPh sb="0" eb="2">
      <t>センシュ</t>
    </rPh>
    <phoneticPr fontId="11"/>
  </si>
  <si>
    <t>選手５</t>
    <rPh sb="0" eb="2">
      <t>センシュ</t>
    </rPh>
    <phoneticPr fontId="11"/>
  </si>
  <si>
    <t>選手６</t>
    <rPh sb="0" eb="2">
      <t>センシュ</t>
    </rPh>
    <phoneticPr fontId="11"/>
  </si>
  <si>
    <t>マネージャー</t>
  </si>
  <si>
    <t>選手７</t>
    <rPh sb="0" eb="2">
      <t>センシュ</t>
    </rPh>
    <phoneticPr fontId="11"/>
  </si>
  <si>
    <t>ﾏﾈｰｼﾞｬｰ</t>
  </si>
  <si>
    <t>男子</t>
    <rPh sb="0" eb="1">
      <t>ﾀﾞﾝ</t>
    </rPh>
    <rPh sb="1" eb="2">
      <t>ｺ</t>
    </rPh>
    <phoneticPr fontId="2" type="halfwidthKatakana"/>
  </si>
  <si>
    <t>個人戦シングルス</t>
    <rPh sb="0" eb="3">
      <t>コジンセン</t>
    </rPh>
    <phoneticPr fontId="11"/>
  </si>
  <si>
    <t>個人戦ダブルス</t>
    <rPh sb="0" eb="3">
      <t>コジンセン</t>
    </rPh>
    <phoneticPr fontId="11"/>
  </si>
  <si>
    <t>監　督</t>
    <rPh sb="0" eb="1">
      <t>ﾗﾝ</t>
    </rPh>
    <rPh sb="2" eb="3">
      <t>ﾖｼ</t>
    </rPh>
    <phoneticPr fontId="2" type="halfwidthKatakana"/>
  </si>
  <si>
    <t>学校名</t>
    <rPh sb="0" eb="3">
      <t>ガッコウメイ</t>
    </rPh>
    <phoneticPr fontId="11"/>
  </si>
  <si>
    <t>コーチ</t>
  </si>
  <si>
    <t>学校長名</t>
    <rPh sb="0" eb="3">
      <t>ガッコウチョウ</t>
    </rPh>
    <rPh sb="3" eb="4">
      <t>メイ</t>
    </rPh>
    <phoneticPr fontId="11"/>
  </si>
  <si>
    <t>印</t>
    <rPh sb="0" eb="1">
      <t>ｲﾝ</t>
    </rPh>
    <phoneticPr fontId="2" type="halfwidthKatakana"/>
  </si>
  <si>
    <t>ＧＴ</t>
  </si>
  <si>
    <t>監督</t>
    <rPh sb="0" eb="2">
      <t>カントク</t>
    </rPh>
    <phoneticPr fontId="11"/>
  </si>
  <si>
    <t>１</t>
  </si>
  <si>
    <t>２</t>
  </si>
  <si>
    <t>実人数</t>
    <rPh sb="0" eb="1">
      <t>ジツ</t>
    </rPh>
    <rPh sb="1" eb="3">
      <t>ニンズウ</t>
    </rPh>
    <phoneticPr fontId="11"/>
  </si>
  <si>
    <t>３</t>
  </si>
  <si>
    <t>参　加　申　込　書</t>
  </si>
  <si>
    <t>(</t>
  </si>
  <si>
    <t>個人戦単
（S1等）</t>
    <rPh sb="0" eb="3">
      <t>コジンセン</t>
    </rPh>
    <rPh sb="3" eb="4">
      <t>タン</t>
    </rPh>
    <rPh sb="8" eb="9">
      <t>ナド</t>
    </rPh>
    <phoneticPr fontId="11"/>
  </si>
  <si>
    <t>ブロック</t>
  </si>
  <si>
    <t>（</t>
  </si>
  <si>
    <t>ﾌﾘｶﾞﾅ</t>
  </si>
  <si>
    <t>顧問
人数</t>
    <rPh sb="0" eb="2">
      <t>コモン</t>
    </rPh>
    <rPh sb="3" eb="5">
      <t>ニンズウ</t>
    </rPh>
    <phoneticPr fontId="11"/>
  </si>
  <si>
    <t>参加料</t>
    <rPh sb="0" eb="3">
      <t>ｻﾝｶﾘｮｳ</t>
    </rPh>
    <phoneticPr fontId="2" type="halfwidthKatakana"/>
  </si>
  <si>
    <t>参加人数
(選手）</t>
    <rPh sb="0" eb="2">
      <t>ｻﾝｶ</t>
    </rPh>
    <rPh sb="2" eb="4">
      <t>ﾆﾝｽﾞｳ</t>
    </rPh>
    <rPh sb="6" eb="8">
      <t>ｾﾝｼｭ</t>
    </rPh>
    <phoneticPr fontId="2" type="halfwidthKatakana"/>
  </si>
  <si>
    <t>ｼｬﾄﾙ負担</t>
    <rPh sb="4" eb="6">
      <t>ﾌﾀﾝ</t>
    </rPh>
    <phoneticPr fontId="2" type="halfwidthKatakana"/>
  </si>
  <si>
    <t>Ｎｏ．</t>
  </si>
  <si>
    <t>個人</t>
    <rPh sb="0" eb="2">
      <t>コジン</t>
    </rPh>
    <phoneticPr fontId="11"/>
  </si>
  <si>
    <t>選　　　　手</t>
    <rPh sb="0" eb="1">
      <t>セン</t>
    </rPh>
    <rPh sb="5" eb="6">
      <t>テ</t>
    </rPh>
    <phoneticPr fontId="11"/>
  </si>
  <si>
    <t>ダース</t>
  </si>
  <si>
    <t>ＧＤ</t>
  </si>
  <si>
    <t>ＢＴ</t>
  </si>
  <si>
    <t>団体</t>
    <rPh sb="0" eb="2">
      <t>ダンタイ</t>
    </rPh>
    <phoneticPr fontId="11"/>
  </si>
  <si>
    <t>女子</t>
    <rPh sb="0" eb="2">
      <t>ｼﾞｮｼ</t>
    </rPh>
    <phoneticPr fontId="2" type="halfwidthKatakana"/>
  </si>
  <si>
    <t>○ダブルス</t>
  </si>
  <si>
    <t>参加料</t>
    <rPh sb="0" eb="3">
      <t>サンカリョウ</t>
    </rPh>
    <phoneticPr fontId="11"/>
  </si>
  <si>
    <t>主将◎</t>
    <rPh sb="0" eb="2">
      <t>シュショウ</t>
    </rPh>
    <phoneticPr fontId="11"/>
  </si>
  <si>
    <t>登録番号</t>
    <rPh sb="0" eb="2">
      <t>トウロク</t>
    </rPh>
    <rPh sb="2" eb="4">
      <t>バンゴウ</t>
    </rPh>
    <phoneticPr fontId="11"/>
  </si>
  <si>
    <t>)名</t>
    <rPh sb="1" eb="2">
      <t>メイ</t>
    </rPh>
    <phoneticPr fontId="11"/>
  </si>
  <si>
    <t>男子監督</t>
    <rPh sb="0" eb="2">
      <t>ダンシ</t>
    </rPh>
    <rPh sb="2" eb="4">
      <t>カントク</t>
    </rPh>
    <phoneticPr fontId="11"/>
  </si>
  <si>
    <t>)円</t>
    <rPh sb="1" eb="2">
      <t>エン</t>
    </rPh>
    <phoneticPr fontId="11"/>
  </si>
  <si>
    <t>参　　加　　種　　目</t>
    <rPh sb="0" eb="1">
      <t>サン</t>
    </rPh>
    <rPh sb="3" eb="4">
      <t>カ</t>
    </rPh>
    <rPh sb="6" eb="7">
      <t>タネ</t>
    </rPh>
    <rPh sb="9" eb="10">
      <t>メ</t>
    </rPh>
    <phoneticPr fontId="11"/>
  </si>
  <si>
    <t>)個</t>
    <rPh sb="1" eb="2">
      <t>コ</t>
    </rPh>
    <phoneticPr fontId="11"/>
  </si>
  <si>
    <t>選手名簿（男子）</t>
    <rPh sb="0" eb="2">
      <t>センシュ</t>
    </rPh>
    <rPh sb="2" eb="4">
      <t>メイボ</t>
    </rPh>
    <rPh sb="5" eb="7">
      <t>ダンシ</t>
    </rPh>
    <phoneticPr fontId="11"/>
  </si>
  <si>
    <t>ＢＳ</t>
  </si>
  <si>
    <t>※こちらのシートは入力不要です。
   すべて自動入力で設定されています。</t>
    <rPh sb="9" eb="11">
      <t>ニュウリョク</t>
    </rPh>
    <rPh sb="11" eb="13">
      <t>フヨウ</t>
    </rPh>
    <rPh sb="23" eb="25">
      <t>ジドウ</t>
    </rPh>
    <rPh sb="25" eb="27">
      <t>ニュウリョク</t>
    </rPh>
    <rPh sb="28" eb="30">
      <t>セッテイ</t>
    </rPh>
    <phoneticPr fontId="11"/>
  </si>
  <si>
    <t>選手名簿（女子）</t>
    <rPh sb="0" eb="2">
      <t>センシュ</t>
    </rPh>
    <rPh sb="2" eb="4">
      <t>メイボ</t>
    </rPh>
    <rPh sb="5" eb="7">
      <t>ジョシ</t>
    </rPh>
    <phoneticPr fontId="11"/>
  </si>
  <si>
    <t>女子監督</t>
    <rPh sb="0" eb="2">
      <t>ジョシ</t>
    </rPh>
    <rPh sb="2" eb="4">
      <t>カントク</t>
    </rPh>
    <phoneticPr fontId="11"/>
  </si>
  <si>
    <t>女子コーチ</t>
    <rPh sb="0" eb="2">
      <t>ジョシ</t>
    </rPh>
    <phoneticPr fontId="11"/>
  </si>
  <si>
    <t>ＧＳ</t>
  </si>
  <si>
    <t>男子</t>
    <rPh sb="0" eb="2">
      <t>ダンシ</t>
    </rPh>
    <phoneticPr fontId="11"/>
  </si>
  <si>
    <t>女子</t>
    <rPh sb="0" eb="2">
      <t>ジョシ</t>
    </rPh>
    <phoneticPr fontId="11"/>
  </si>
  <si>
    <t>合計</t>
    <rPh sb="0" eb="2">
      <t>ゴウケイ</t>
    </rPh>
    <phoneticPr fontId="11"/>
  </si>
  <si>
    <t>団　　　体　　　名</t>
    <rPh sb="0" eb="1">
      <t>ダン</t>
    </rPh>
    <rPh sb="4" eb="5">
      <t>カラダ</t>
    </rPh>
    <rPh sb="8" eb="9">
      <t>メイ</t>
    </rPh>
    <phoneticPr fontId="11"/>
  </si>
  <si>
    <t>総個数</t>
    <rPh sb="0" eb="1">
      <t>ソウ</t>
    </rPh>
    <rPh sb="1" eb="3">
      <t>コスウ</t>
    </rPh>
    <phoneticPr fontId="11"/>
  </si>
  <si>
    <t>個</t>
    <rPh sb="0" eb="1">
      <t>コ</t>
    </rPh>
    <phoneticPr fontId="11"/>
  </si>
  <si>
    <t>確認用→</t>
    <rPh sb="0" eb="3">
      <t>カクニンヨウ</t>
    </rPh>
    <phoneticPr fontId="11"/>
  </si>
  <si>
    <t>高等学校</t>
    <rPh sb="0" eb="2">
      <t>ｺｳﾄｳ</t>
    </rPh>
    <rPh sb="2" eb="4">
      <t>ｶﾞｯｺｳ</t>
    </rPh>
    <phoneticPr fontId="2" type="halfwidthKatakana"/>
  </si>
  <si>
    <t>氏　名</t>
    <rPh sb="0" eb="1">
      <t>ｼ</t>
    </rPh>
    <rPh sb="2" eb="3">
      <t>ﾅ</t>
    </rPh>
    <phoneticPr fontId="2" type="halfwidthKatakana"/>
  </si>
  <si>
    <t>登録番号</t>
    <rPh sb="0" eb="2">
      <t>ﾄｳﾛｸ</t>
    </rPh>
    <rPh sb="2" eb="4">
      <t>ﾊﾞﾝｺﾞｳ</t>
    </rPh>
    <phoneticPr fontId="2" type="halfwidthKatakana"/>
  </si>
  <si>
    <t>備考</t>
    <rPh sb="0" eb="2">
      <t>ﾋﾞｺｳ</t>
    </rPh>
    <phoneticPr fontId="2" type="halfwidthKatakana"/>
  </si>
  <si>
    <t>　例１：高○橋○礼○華
　例２：松○友○美佐紀
　例３：山○口○○○茜</t>
  </si>
  <si>
    <r>
      <t>○国体（室蘭・苫小牧）地区予選で、</t>
    </r>
    <r>
      <rPr>
        <b/>
        <u/>
        <sz val="11"/>
        <rFont val="UD デジタル 教科書体 N-R"/>
        <family val="1"/>
        <charset val="128"/>
      </rPr>
      <t>ベスト８</t>
    </r>
    <r>
      <rPr>
        <sz val="11"/>
        <rFont val="UD デジタル 教科書体 N-R"/>
        <family val="1"/>
      </rPr>
      <t>に入り、今大会のシード対象選手となった場合は、各校の校内順位にかかわらず、</t>
    </r>
    <r>
      <rPr>
        <b/>
        <u/>
        <sz val="11"/>
        <rFont val="UD デジタル 教科書体 N-R"/>
        <family val="1"/>
        <charset val="128"/>
      </rPr>
      <t>必ず校内上位として申し込む</t>
    </r>
    <r>
      <rPr>
        <sz val="11"/>
        <rFont val="UD デジタル 教科書体 N-R"/>
        <family val="1"/>
        <charset val="128"/>
      </rPr>
      <t>こと。</t>
    </r>
    <rPh sb="1" eb="3">
      <t>こくたい</t>
    </rPh>
    <rPh sb="4" eb="6">
      <t>むろらん</t>
    </rPh>
    <rPh sb="7" eb="10">
      <t>とまこまい</t>
    </rPh>
    <rPh sb="11" eb="13">
      <t>ちく</t>
    </rPh>
    <rPh sb="13" eb="15">
      <t>よせん</t>
    </rPh>
    <rPh sb="22" eb="23">
      <t>はい</t>
    </rPh>
    <rPh sb="25" eb="28">
      <t>こんたいかい</t>
    </rPh>
    <rPh sb="32" eb="36">
      <t>たいしょうせんしゅ</t>
    </rPh>
    <rPh sb="40" eb="42">
      <t>ばあい</t>
    </rPh>
    <rPh sb="44" eb="46">
      <t>かくこう</t>
    </rPh>
    <rPh sb="47" eb="49">
      <t>こうない</t>
    </rPh>
    <rPh sb="49" eb="51">
      <t>じゅんい</t>
    </rPh>
    <rPh sb="58" eb="59">
      <t>かなら</t>
    </rPh>
    <rPh sb="60" eb="62">
      <t>こうない</t>
    </rPh>
    <rPh sb="62" eb="64">
      <t>じょうい</t>
    </rPh>
    <rPh sb="67" eb="68">
      <t>もう</t>
    </rPh>
    <rPh sb="69" eb="70">
      <t>こ</t>
    </rPh>
    <phoneticPr fontId="32" type="Hiragana"/>
  </si>
  <si>
    <t>○名前は全角７文字に統一して入力する。</t>
    <rPh sb="1" eb="3">
      <t>なまえ</t>
    </rPh>
    <rPh sb="4" eb="6">
      <t>ぜんかく</t>
    </rPh>
    <rPh sb="7" eb="9">
      <t>もじ</t>
    </rPh>
    <rPh sb="10" eb="12">
      <t>とういつ</t>
    </rPh>
    <rPh sb="14" eb="16">
      <t>にゅうりょく</t>
    </rPh>
    <phoneticPr fontId="32" type="Hiragana"/>
  </si>
  <si>
    <t>○団体戦名簿の主将欄には、必ず◎を入力すること。</t>
    <rPh sb="1" eb="4">
      <t>だんたいせん</t>
    </rPh>
    <rPh sb="4" eb="6">
      <t>めいぼ</t>
    </rPh>
    <rPh sb="7" eb="9">
      <t>しゅしょう</t>
    </rPh>
    <rPh sb="9" eb="10">
      <t>らん</t>
    </rPh>
    <rPh sb="13" eb="14">
      <t>かなら</t>
    </rPh>
    <rPh sb="17" eb="19">
      <t>にゅうりょく</t>
    </rPh>
    <phoneticPr fontId="32" type="Hiragana"/>
  </si>
  <si>
    <t>○申込用紙からデータが飛ぶ仕組みとなっているので、入力しないこと。</t>
    <rPh sb="1" eb="3">
      <t>もうしこみ</t>
    </rPh>
    <rPh sb="3" eb="5">
      <t>ようし</t>
    </rPh>
    <rPh sb="11" eb="12">
      <t>と</t>
    </rPh>
    <rPh sb="13" eb="15">
      <t>しく</t>
    </rPh>
    <rPh sb="25" eb="27">
      <t>にゅうりょく</t>
    </rPh>
    <phoneticPr fontId="32" type="Hiragana"/>
  </si>
  <si>
    <t>重複チェック</t>
    <rPh sb="0" eb="2">
      <t>ジュウフク</t>
    </rPh>
    <phoneticPr fontId="11"/>
  </si>
  <si>
    <t>男子</t>
    <rPh sb="0" eb="2">
      <t>ダンシ</t>
    </rPh>
    <phoneticPr fontId="11"/>
  </si>
  <si>
    <t>女子</t>
    <rPh sb="0" eb="2">
      <t>ジョシ</t>
    </rPh>
    <phoneticPr fontId="11"/>
  </si>
  <si>
    <t>男子参加料</t>
    <rPh sb="0" eb="2">
      <t>ダンシ</t>
    </rPh>
    <rPh sb="2" eb="5">
      <t>サンカリョウ</t>
    </rPh>
    <phoneticPr fontId="11"/>
  </si>
  <si>
    <t>女子参加料</t>
    <rPh sb="0" eb="2">
      <t>ジョシ</t>
    </rPh>
    <rPh sb="2" eb="5">
      <t>サンカリョウ</t>
    </rPh>
    <phoneticPr fontId="11"/>
  </si>
  <si>
    <t>１　注意全般</t>
    <rPh sb="2" eb="4">
      <t>ちゅうい</t>
    </rPh>
    <rPh sb="4" eb="6">
      <t>ぜんぱん</t>
    </rPh>
    <phoneticPr fontId="32" type="Hiragana"/>
  </si>
  <si>
    <t>２　団体戦・個人戦の入力欄</t>
    <rPh sb="2" eb="4">
      <t>だんたい</t>
    </rPh>
    <rPh sb="4" eb="5">
      <t>せん</t>
    </rPh>
    <rPh sb="6" eb="9">
      <t>こじんせん</t>
    </rPh>
    <rPh sb="10" eb="12">
      <t>にゅうりょく</t>
    </rPh>
    <rPh sb="12" eb="13">
      <t>らん</t>
    </rPh>
    <phoneticPr fontId="32" type="Hiragana"/>
  </si>
  <si>
    <t>３　個人戦校内ランク（順位）</t>
    <rPh sb="2" eb="5">
      <t>こじんせん</t>
    </rPh>
    <rPh sb="5" eb="7">
      <t>こうない</t>
    </rPh>
    <rPh sb="11" eb="13">
      <t>じゅんい</t>
    </rPh>
    <phoneticPr fontId="32" type="Hiragana"/>
  </si>
  <si>
    <t>４　選手名簿シート</t>
    <rPh sb="2" eb="4">
      <t>せんしゅ</t>
    </rPh>
    <rPh sb="4" eb="6">
      <t>めいぼ</t>
    </rPh>
    <phoneticPr fontId="32" type="Hiragana"/>
  </si>
  <si>
    <t>○ファイル名は【○○】のところを学校名にして、当番校に送信すること。
○申込用紙シートについて、入力後シート名を次のように変更すること。
　例）申込学校名「室蘭東翔高校」の場合
　　　申込用紙男子→申込用紙男子【東翔】　申込用紙女子→申込用紙女子【東翔】
○登録番号について
　・10桁の数字を入力すること。
　・新規登録者の場合は、申請中とするか、各地区事務局に問い合わせをして、番号を入力すること。（全道大会出場の場合は、必ず番号が必要となります。）
○数字、英字、フリガナは半角文字で入力すること。
○生年月日は2007/11/8の様に入力すること。（セルの設定で和暦に自動変換されます。)</t>
    <rPh sb="5" eb="6">
      <t>めい</t>
    </rPh>
    <rPh sb="16" eb="19">
      <t>がっこうめい</t>
    </rPh>
    <rPh sb="23" eb="26">
      <t>とうばんこう</t>
    </rPh>
    <rPh sb="27" eb="29">
      <t>そうしん</t>
    </rPh>
    <rPh sb="36" eb="38">
      <t>もうしこみ</t>
    </rPh>
    <rPh sb="38" eb="40">
      <t>ようし</t>
    </rPh>
    <rPh sb="48" eb="50">
      <t>にゅうりょく</t>
    </rPh>
    <rPh sb="50" eb="51">
      <t>ご</t>
    </rPh>
    <rPh sb="54" eb="55">
      <t>めい</t>
    </rPh>
    <rPh sb="56" eb="57">
      <t>つぎ</t>
    </rPh>
    <rPh sb="61" eb="63">
      <t>へんこう</t>
    </rPh>
    <rPh sb="70" eb="71">
      <t>れい</t>
    </rPh>
    <rPh sb="72" eb="74">
      <t>もうしこみ</t>
    </rPh>
    <rPh sb="74" eb="77">
      <t>がっこうめい</t>
    </rPh>
    <rPh sb="78" eb="80">
      <t>むろらん</t>
    </rPh>
    <rPh sb="80" eb="82">
      <t>とうしょう</t>
    </rPh>
    <rPh sb="82" eb="84">
      <t>こうこう</t>
    </rPh>
    <rPh sb="86" eb="88">
      <t>ばあい</t>
    </rPh>
    <rPh sb="92" eb="94">
      <t>もうしこみ</t>
    </rPh>
    <rPh sb="94" eb="96">
      <t>ようし</t>
    </rPh>
    <rPh sb="96" eb="98">
      <t>だんし</t>
    </rPh>
    <rPh sb="99" eb="101">
      <t>もうしこみ</t>
    </rPh>
    <rPh sb="101" eb="103">
      <t>ようし</t>
    </rPh>
    <rPh sb="103" eb="105">
      <t>だんし</t>
    </rPh>
    <rPh sb="106" eb="108">
      <t>とうしょう</t>
    </rPh>
    <rPh sb="110" eb="112">
      <t>もうしこみ</t>
    </rPh>
    <rPh sb="112" eb="114">
      <t>ようし</t>
    </rPh>
    <rPh sb="114" eb="116">
      <t>じょし</t>
    </rPh>
    <rPh sb="117" eb="119">
      <t>もうしこみ</t>
    </rPh>
    <rPh sb="119" eb="121">
      <t>ようし</t>
    </rPh>
    <rPh sb="121" eb="123">
      <t>じょし</t>
    </rPh>
    <rPh sb="124" eb="126">
      <t>とうしょう</t>
    </rPh>
    <rPh sb="129" eb="131">
      <t>とうろく</t>
    </rPh>
    <rPh sb="131" eb="133">
      <t>ばんごう</t>
    </rPh>
    <rPh sb="142" eb="143">
      <t>けた</t>
    </rPh>
    <rPh sb="144" eb="146">
      <t>すうじ</t>
    </rPh>
    <rPh sb="147" eb="149">
      <t>にゅうりょく</t>
    </rPh>
    <rPh sb="157" eb="159">
      <t>しんき</t>
    </rPh>
    <rPh sb="159" eb="162">
      <t>とうろくしゃ</t>
    </rPh>
    <rPh sb="163" eb="165">
      <t>ばあい</t>
    </rPh>
    <rPh sb="167" eb="170">
      <t>しんせいちゅう</t>
    </rPh>
    <rPh sb="175" eb="178">
      <t>かくちく</t>
    </rPh>
    <rPh sb="178" eb="181">
      <t>じむきょく</t>
    </rPh>
    <rPh sb="182" eb="183">
      <t>と</t>
    </rPh>
    <rPh sb="184" eb="185">
      <t>あ</t>
    </rPh>
    <rPh sb="191" eb="193">
      <t>ばんごう</t>
    </rPh>
    <rPh sb="194" eb="196">
      <t>にゅうりょく</t>
    </rPh>
    <rPh sb="202" eb="204">
      <t>ぜんどう</t>
    </rPh>
    <rPh sb="204" eb="206">
      <t>たいかい</t>
    </rPh>
    <rPh sb="206" eb="208">
      <t>しゅつじょう</t>
    </rPh>
    <rPh sb="209" eb="211">
      <t>ばあい</t>
    </rPh>
    <rPh sb="213" eb="214">
      <t>かなら</t>
    </rPh>
    <rPh sb="215" eb="217">
      <t>ばんごう</t>
    </rPh>
    <rPh sb="218" eb="220">
      <t>ひつよう</t>
    </rPh>
    <rPh sb="229" eb="231">
      <t>すうじ</t>
    </rPh>
    <rPh sb="232" eb="234">
      <t>えいじ</t>
    </rPh>
    <rPh sb="240" eb="242">
      <t>はんかく</t>
    </rPh>
    <rPh sb="242" eb="244">
      <t>もじ</t>
    </rPh>
    <rPh sb="245" eb="247">
      <t>にゅうりょく</t>
    </rPh>
    <rPh sb="254" eb="256">
      <t>せいねん</t>
    </rPh>
    <rPh sb="256" eb="258">
      <t>がっぴ</t>
    </rPh>
    <rPh sb="269" eb="270">
      <t>よう</t>
    </rPh>
    <rPh sb="271" eb="273">
      <t>にゅうりょく</t>
    </rPh>
    <rPh sb="282" eb="284">
      <t>せってい</t>
    </rPh>
    <rPh sb="285" eb="287">
      <t>われき</t>
    </rPh>
    <rPh sb="288" eb="290">
      <t>じどう</t>
    </rPh>
    <rPh sb="290" eb="292">
      <t>へんかん</t>
    </rPh>
    <phoneticPr fontId="32" type="Hiragana"/>
  </si>
  <si>
    <t>第77回　北海道高等学校体育連盟室蘭支部バドミントン選手権大会</t>
    <rPh sb="0" eb="1">
      <t>ダイ</t>
    </rPh>
    <rPh sb="3" eb="4">
      <t>カイ</t>
    </rPh>
    <rPh sb="5" eb="8">
      <t>ホッカイドウ</t>
    </rPh>
    <rPh sb="8" eb="10">
      <t>コウトウ</t>
    </rPh>
    <rPh sb="10" eb="12">
      <t>ガッコウ</t>
    </rPh>
    <rPh sb="12" eb="14">
      <t>タイイク</t>
    </rPh>
    <rPh sb="14" eb="16">
      <t>レンメイ</t>
    </rPh>
    <rPh sb="16" eb="18">
      <t>ムロラン</t>
    </rPh>
    <rPh sb="18" eb="20">
      <t>シブ</t>
    </rPh>
    <rPh sb="26" eb="29">
      <t>センシュケン</t>
    </rPh>
    <rPh sb="29" eb="31">
      <t>タイカイ</t>
    </rPh>
    <phoneticPr fontId="11"/>
  </si>
  <si>
    <t>　　　令和７年　　月　　日</t>
    <rPh sb="3" eb="5">
      <t>ﾚｲﾜ</t>
    </rPh>
    <rPh sb="6" eb="7">
      <t>ﾈﾝ</t>
    </rPh>
    <rPh sb="9" eb="10">
      <t>ｶﾞﾂ</t>
    </rPh>
    <rPh sb="12" eb="13">
      <t>ﾆﾁ</t>
    </rPh>
    <phoneticPr fontId="2" type="halfwidthKatak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</si>
</sst>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 &quot;¥&quot;* #,##0_ ;_ &quot;¥&quot;* \-#,##0_ ;_ &quot;¥&quot;* &quot;-&quot;_ ;_ @_ "/>
    <numFmt numFmtId="176" formatCode="#,##0_ "/>
    <numFmt numFmtId="177" formatCode="0.00_);\(0.00\)"/>
    <numFmt numFmtId="178" formatCode="0_);\(0\)"/>
    <numFmt numFmtId="179" formatCode="[$-411]ggge&quot;年&quot;m&quot;月&quot;d&quot;日&quot;;@"/>
    <numFmt numFmtId="180" formatCode="0_);[Red]\(0\)"/>
  </numFmts>
  <fonts count="38" x14ac:knownFonts="1">
    <font>
      <sz val="11"/>
      <name val="ＭＳ Ｐゴシック"/>
      <family val="3"/>
    </font>
    <font>
      <sz val="11"/>
      <name val="ＭＳ Ｐゴシック"/>
      <family val="3"/>
    </font>
    <font>
      <sz val="9"/>
      <name val="ＭＳ Ｐゴシック"/>
      <family val="3"/>
    </font>
    <font>
      <sz val="11"/>
      <color rgb="FFFF0000"/>
      <name val="ＭＳ 明朝"/>
      <family val="1"/>
    </font>
    <font>
      <sz val="16"/>
      <color rgb="FFFF0000"/>
      <name val="ＭＳ 明朝"/>
      <family val="1"/>
    </font>
    <font>
      <sz val="14"/>
      <color rgb="FFFF0000"/>
      <name val="ＭＳ 明朝"/>
      <family val="1"/>
    </font>
    <font>
      <sz val="12"/>
      <color rgb="FFFF0000"/>
      <name val="ＭＳ 明朝"/>
      <family val="1"/>
    </font>
    <font>
      <sz val="8"/>
      <color rgb="FFFF0000"/>
      <name val="ＭＳ 明朝"/>
      <family val="1"/>
    </font>
    <font>
      <sz val="10"/>
      <color rgb="FFFF0000"/>
      <name val="ＭＳ 明朝"/>
      <family val="1"/>
    </font>
    <font>
      <sz val="11"/>
      <color rgb="FFFF0000"/>
      <name val="ＭＳ Ｐゴシック"/>
      <family val="3"/>
    </font>
    <font>
      <sz val="9"/>
      <color rgb="FFFF0000"/>
      <name val="ＭＳ 明朝"/>
      <family val="1"/>
    </font>
    <font>
      <sz val="6"/>
      <name val="ＭＳ Ｐゴシック"/>
      <family val="3"/>
    </font>
    <font>
      <sz val="18"/>
      <name val="ＭＳ Ｐゴシック"/>
      <family val="3"/>
    </font>
    <font>
      <b/>
      <sz val="16"/>
      <color rgb="FFFF0000"/>
      <name val="ＭＳ Ｐゴシック"/>
      <family val="3"/>
    </font>
    <font>
      <sz val="11"/>
      <name val="HG丸ｺﾞｼｯｸM-PRO"/>
      <family val="3"/>
    </font>
    <font>
      <sz val="10"/>
      <name val="HG丸ｺﾞｼｯｸM-PRO"/>
      <family val="3"/>
    </font>
    <font>
      <b/>
      <sz val="9"/>
      <color indexed="81"/>
      <name val="ＭＳ Ｐゴシック"/>
      <family val="3"/>
      <charset val="128"/>
    </font>
    <font>
      <sz val="11"/>
      <color rgb="FF0066CC"/>
      <name val="ＭＳ 明朝"/>
      <family val="1"/>
    </font>
    <font>
      <sz val="16"/>
      <color rgb="FF0066CC"/>
      <name val="ＭＳ 明朝"/>
      <family val="1"/>
    </font>
    <font>
      <sz val="14"/>
      <color rgb="FF0066CC"/>
      <name val="ＭＳ 明朝"/>
      <family val="1"/>
    </font>
    <font>
      <sz val="9"/>
      <color rgb="FF0066CC"/>
      <name val="ＭＳ 明朝"/>
      <family val="1"/>
    </font>
    <font>
      <sz val="11"/>
      <color rgb="FF0066CC"/>
      <name val="ＭＳ Ｐゴシック"/>
      <family val="3"/>
    </font>
    <font>
      <sz val="12"/>
      <color rgb="FF0066CC"/>
      <name val="ＭＳ 明朝"/>
      <family val="1"/>
    </font>
    <font>
      <sz val="10"/>
      <color rgb="FF0066CC"/>
      <name val="ＭＳ 明朝"/>
      <family val="1"/>
    </font>
    <font>
      <sz val="8"/>
      <color rgb="FF0066CC"/>
      <name val="ＭＳ 明朝"/>
      <family val="1"/>
    </font>
    <font>
      <sz val="11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16"/>
      <color rgb="FF0066CC"/>
      <name val="ＭＳ Ｐゴシック"/>
      <family val="3"/>
    </font>
    <font>
      <b/>
      <sz val="16"/>
      <color rgb="FF0066CC"/>
      <name val="ＭＳ Ｐゴシック"/>
      <family val="3"/>
      <charset val="128"/>
    </font>
    <font>
      <sz val="11"/>
      <name val="UD デジタル 教科書体 N-R"/>
      <family val="1"/>
    </font>
    <font>
      <sz val="6"/>
      <name val="ＭＳ Ｐゴシック"/>
      <family val="3"/>
      <charset val="128"/>
    </font>
    <font>
      <sz val="6"/>
      <name val="游ゴシック"/>
      <family val="3"/>
    </font>
    <font>
      <b/>
      <u/>
      <sz val="11"/>
      <name val="UD デジタル 教科書体 N-R"/>
      <family val="1"/>
      <charset val="128"/>
    </font>
    <font>
      <sz val="11"/>
      <name val="UD デジタル 教科書体 N-R"/>
      <family val="1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</font>
    <font>
      <sz val="1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293">
    <xf numFmtId="0" fontId="0" fillId="0" borderId="0" xfId="0"/>
    <xf numFmtId="0" fontId="3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left"/>
    </xf>
    <xf numFmtId="49" fontId="3" fillId="0" borderId="0" xfId="0" applyNumberFormat="1" applyFont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shrinkToFit="1"/>
    </xf>
    <xf numFmtId="176" fontId="3" fillId="0" borderId="4" xfId="0" applyNumberFormat="1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right" vertical="center" shrinkToFit="1"/>
    </xf>
    <xf numFmtId="0" fontId="3" fillId="0" borderId="13" xfId="0" applyFont="1" applyBorder="1" applyAlignment="1">
      <alignment horizontal="right" vertical="center" shrinkToFit="1"/>
    </xf>
    <xf numFmtId="0" fontId="6" fillId="0" borderId="14" xfId="0" applyFont="1" applyBorder="1" applyAlignment="1">
      <alignment horizontal="right" vertical="center" justifyLastLine="1"/>
    </xf>
    <xf numFmtId="0" fontId="6" fillId="0" borderId="4" xfId="0" applyFont="1" applyBorder="1" applyAlignment="1">
      <alignment horizontal="right" vertical="center" justifyLastLine="1"/>
    </xf>
    <xf numFmtId="0" fontId="3" fillId="0" borderId="4" xfId="0" applyFont="1" applyBorder="1" applyAlignment="1">
      <alignment horizontal="right" vertical="center" justifyLastLine="1"/>
    </xf>
    <xf numFmtId="0" fontId="3" fillId="0" borderId="0" xfId="0" applyFont="1" applyAlignment="1">
      <alignment horizontal="right" vertical="center"/>
    </xf>
    <xf numFmtId="49" fontId="6" fillId="0" borderId="0" xfId="0" applyNumberFormat="1" applyFont="1" applyAlignment="1">
      <alignment horizontal="right" vertical="center"/>
    </xf>
    <xf numFmtId="0" fontId="6" fillId="0" borderId="14" xfId="0" applyFont="1" applyBorder="1" applyAlignment="1">
      <alignment horizontal="distributed" vertical="center" justifyLastLine="1"/>
    </xf>
    <xf numFmtId="0" fontId="6" fillId="0" borderId="14" xfId="0" applyFont="1" applyBorder="1" applyAlignment="1">
      <alignment horizontal="center" vertical="center" shrinkToFit="1"/>
    </xf>
    <xf numFmtId="0" fontId="6" fillId="0" borderId="0" xfId="0" applyFont="1" applyAlignment="1">
      <alignment horizontal="distributed" vertical="center"/>
    </xf>
    <xf numFmtId="0" fontId="6" fillId="0" borderId="12" xfId="0" applyFont="1" applyBorder="1" applyAlignment="1">
      <alignment horizontal="center" vertical="center" justifyLastLine="1"/>
    </xf>
    <xf numFmtId="0" fontId="6" fillId="0" borderId="11" xfId="0" applyFont="1" applyBorder="1" applyAlignment="1">
      <alignment horizontal="center" vertical="center" justifyLastLine="1"/>
    </xf>
    <xf numFmtId="0" fontId="3" fillId="0" borderId="11" xfId="0" applyFont="1" applyBorder="1" applyAlignment="1">
      <alignment vertical="center" justifyLastLine="1"/>
    </xf>
    <xf numFmtId="49" fontId="6" fillId="0" borderId="0" xfId="0" applyNumberFormat="1" applyFont="1" applyAlignment="1">
      <alignment horizontal="center" vertical="center"/>
    </xf>
    <xf numFmtId="0" fontId="3" fillId="0" borderId="17" xfId="0" applyFont="1" applyBorder="1" applyAlignment="1">
      <alignment vertical="center" textRotation="255"/>
    </xf>
    <xf numFmtId="0" fontId="6" fillId="0" borderId="7" xfId="0" applyFont="1" applyBorder="1" applyAlignment="1">
      <alignment horizontal="center" vertical="center"/>
    </xf>
    <xf numFmtId="0" fontId="8" fillId="0" borderId="17" xfId="0" applyFont="1" applyBorder="1" applyAlignment="1">
      <alignment vertical="center" textRotation="255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distributed" vertical="center" justifyLastLine="1"/>
    </xf>
    <xf numFmtId="179" fontId="6" fillId="0" borderId="7" xfId="0" applyNumberFormat="1" applyFont="1" applyBorder="1" applyAlignment="1">
      <alignment horizontal="center" vertical="center" justifyLastLine="1"/>
    </xf>
    <xf numFmtId="179" fontId="6" fillId="0" borderId="7" xfId="0" applyNumberFormat="1" applyFont="1" applyBorder="1" applyAlignment="1">
      <alignment horizontal="distributed" vertical="center" justifyLastLine="1"/>
    </xf>
    <xf numFmtId="0" fontId="3" fillId="0" borderId="18" xfId="0" applyFont="1" applyBorder="1" applyAlignment="1">
      <alignment horizontal="distributed" vertical="center" justifyLastLine="1"/>
    </xf>
    <xf numFmtId="179" fontId="6" fillId="0" borderId="18" xfId="0" applyNumberFormat="1" applyFont="1" applyBorder="1" applyAlignment="1">
      <alignment horizontal="center" vertical="center" justifyLastLine="1"/>
    </xf>
    <xf numFmtId="179" fontId="6" fillId="0" borderId="18" xfId="0" applyNumberFormat="1" applyFont="1" applyBorder="1" applyAlignment="1">
      <alignment horizontal="distributed" vertical="center" justifyLastLine="1"/>
    </xf>
    <xf numFmtId="49" fontId="7" fillId="0" borderId="0" xfId="0" applyNumberFormat="1" applyFont="1" applyAlignment="1">
      <alignment horizontal="center" vertical="center"/>
    </xf>
    <xf numFmtId="0" fontId="10" fillId="0" borderId="7" xfId="0" applyFont="1" applyBorder="1" applyAlignment="1">
      <alignment horizontal="center" vertical="center" textRotation="255" shrinkToFit="1"/>
    </xf>
    <xf numFmtId="0" fontId="3" fillId="0" borderId="0" xfId="0" applyFont="1" applyAlignment="1">
      <alignment horizontal="center" vertical="center" justifyLastLine="1"/>
    </xf>
    <xf numFmtId="0" fontId="6" fillId="0" borderId="0" xfId="0" applyFont="1" applyAlignment="1">
      <alignment horizontal="right" vertical="center"/>
    </xf>
    <xf numFmtId="0" fontId="3" fillId="0" borderId="0" xfId="0" applyFont="1" applyAlignment="1">
      <alignment horizontal="distributed" vertical="center"/>
    </xf>
    <xf numFmtId="0" fontId="15" fillId="0" borderId="21" xfId="1" applyFont="1" applyBorder="1" applyAlignment="1">
      <alignment horizontal="distributed" vertical="center" shrinkToFit="1"/>
    </xf>
    <xf numFmtId="0" fontId="14" fillId="0" borderId="21" xfId="1" applyFont="1" applyBorder="1" applyAlignment="1">
      <alignment horizontal="distributed" vertical="center" justifyLastLine="1"/>
    </xf>
    <xf numFmtId="0" fontId="15" fillId="2" borderId="21" xfId="1" applyFont="1" applyFill="1" applyBorder="1" applyAlignment="1">
      <alignment horizontal="center" vertical="center" shrinkToFit="1"/>
    </xf>
    <xf numFmtId="0" fontId="15" fillId="2" borderId="22" xfId="1" applyFont="1" applyFill="1" applyBorder="1" applyAlignment="1">
      <alignment horizontal="center" vertical="center" shrinkToFit="1"/>
    </xf>
    <xf numFmtId="0" fontId="15" fillId="3" borderId="21" xfId="1" applyFont="1" applyFill="1" applyBorder="1" applyAlignment="1">
      <alignment horizontal="center" vertical="center" shrinkToFit="1"/>
    </xf>
    <xf numFmtId="0" fontId="15" fillId="3" borderId="22" xfId="1" applyFont="1" applyFill="1" applyBorder="1" applyAlignment="1">
      <alignment horizontal="center" vertical="center" shrinkToFit="1"/>
    </xf>
    <xf numFmtId="0" fontId="14" fillId="0" borderId="21" xfId="1" applyFont="1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4" fillId="2" borderId="21" xfId="1" applyFont="1" applyFill="1" applyBorder="1" applyAlignment="1">
      <alignment horizontal="center" vertical="center"/>
    </xf>
    <xf numFmtId="0" fontId="14" fillId="3" borderId="21" xfId="1" applyFont="1" applyFill="1" applyBorder="1" applyAlignment="1">
      <alignment horizontal="center" vertical="center"/>
    </xf>
    <xf numFmtId="0" fontId="14" fillId="4" borderId="21" xfId="1" applyFont="1" applyFill="1" applyBorder="1" applyAlignment="1">
      <alignment horizontal="center" vertical="center"/>
    </xf>
    <xf numFmtId="0" fontId="0" fillId="0" borderId="0" xfId="0" applyAlignment="1">
      <alignment shrinkToFit="1"/>
    </xf>
    <xf numFmtId="42" fontId="14" fillId="0" borderId="21" xfId="1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4" fillId="5" borderId="21" xfId="1" applyFont="1" applyFill="1" applyBorder="1" applyAlignment="1">
      <alignment horizontal="center" vertical="center"/>
    </xf>
    <xf numFmtId="177" fontId="14" fillId="0" borderId="21" xfId="1" applyNumberFormat="1" applyFont="1" applyBorder="1" applyAlignment="1">
      <alignment horizontal="center" vertical="center"/>
    </xf>
    <xf numFmtId="178" fontId="14" fillId="0" borderId="21" xfId="1" applyNumberFormat="1" applyFont="1" applyBorder="1" applyAlignment="1">
      <alignment horizontal="center" vertical="center"/>
    </xf>
    <xf numFmtId="0" fontId="14" fillId="0" borderId="27" xfId="1" applyFont="1" applyBorder="1" applyAlignment="1">
      <alignment horizontal="center" vertical="center"/>
    </xf>
    <xf numFmtId="179" fontId="6" fillId="0" borderId="0" xfId="0" applyNumberFormat="1" applyFont="1" applyAlignment="1">
      <alignment horizontal="left" vertical="center" justifyLastLine="1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49" fontId="4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textRotation="255" shrinkToFit="1"/>
    </xf>
    <xf numFmtId="0" fontId="19" fillId="0" borderId="4" xfId="0" applyFont="1" applyBorder="1" applyAlignment="1">
      <alignment horizontal="left"/>
    </xf>
    <xf numFmtId="0" fontId="17" fillId="0" borderId="4" xfId="0" applyFont="1" applyBorder="1" applyAlignment="1">
      <alignment horizontal="center" vertical="center"/>
    </xf>
    <xf numFmtId="0" fontId="22" fillId="0" borderId="14" xfId="0" applyFont="1" applyBorder="1" applyAlignment="1">
      <alignment horizontal="right" vertical="center" justifyLastLine="1"/>
    </xf>
    <xf numFmtId="0" fontId="22" fillId="0" borderId="14" xfId="0" applyFont="1" applyBorder="1" applyAlignment="1">
      <alignment horizontal="distributed" vertical="center" justifyLastLine="1"/>
    </xf>
    <xf numFmtId="0" fontId="22" fillId="0" borderId="12" xfId="0" applyFont="1" applyBorder="1" applyAlignment="1">
      <alignment horizontal="center" vertical="center" justifyLastLine="1"/>
    </xf>
    <xf numFmtId="0" fontId="17" fillId="0" borderId="17" xfId="0" applyFont="1" applyBorder="1" applyAlignment="1">
      <alignment vertical="center" textRotation="255"/>
    </xf>
    <xf numFmtId="0" fontId="17" fillId="0" borderId="7" xfId="0" applyFont="1" applyBorder="1" applyAlignment="1">
      <alignment horizontal="distributed" vertical="center" justifyLastLine="1"/>
    </xf>
    <xf numFmtId="0" fontId="22" fillId="0" borderId="4" xfId="0" applyFont="1" applyBorder="1" applyAlignment="1">
      <alignment horizontal="right" vertical="center" justifyLastLine="1"/>
    </xf>
    <xf numFmtId="0" fontId="22" fillId="0" borderId="14" xfId="0" applyFont="1" applyBorder="1" applyAlignment="1">
      <alignment horizontal="center" vertical="center" shrinkToFit="1"/>
    </xf>
    <xf numFmtId="0" fontId="22" fillId="0" borderId="11" xfId="0" applyFont="1" applyBorder="1" applyAlignment="1">
      <alignment horizontal="center" vertical="center" justifyLastLine="1"/>
    </xf>
    <xf numFmtId="0" fontId="22" fillId="0" borderId="7" xfId="0" applyFont="1" applyBorder="1" applyAlignment="1">
      <alignment horizontal="center" vertical="center"/>
    </xf>
    <xf numFmtId="179" fontId="22" fillId="0" borderId="7" xfId="0" applyNumberFormat="1" applyFont="1" applyBorder="1" applyAlignment="1">
      <alignment horizontal="center" vertical="center" justifyLastLine="1"/>
    </xf>
    <xf numFmtId="179" fontId="22" fillId="0" borderId="7" xfId="0" applyNumberFormat="1" applyFont="1" applyBorder="1" applyAlignment="1">
      <alignment horizontal="distributed" vertical="center" justifyLastLine="1"/>
    </xf>
    <xf numFmtId="0" fontId="17" fillId="0" borderId="4" xfId="0" applyFont="1" applyBorder="1" applyAlignment="1">
      <alignment horizontal="right" vertical="center" justifyLastLine="1"/>
    </xf>
    <xf numFmtId="0" fontId="17" fillId="0" borderId="11" xfId="0" applyFont="1" applyBorder="1" applyAlignment="1">
      <alignment vertical="center" justifyLastLine="1"/>
    </xf>
    <xf numFmtId="0" fontId="17" fillId="0" borderId="0" xfId="0" applyFont="1" applyAlignment="1">
      <alignment horizontal="distributed" vertical="center"/>
    </xf>
    <xf numFmtId="49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right" vertical="center"/>
    </xf>
    <xf numFmtId="49" fontId="24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49" fontId="22" fillId="0" borderId="0" xfId="0" applyNumberFormat="1" applyFont="1" applyAlignment="1">
      <alignment horizontal="right" vertical="center"/>
    </xf>
    <xf numFmtId="49" fontId="22" fillId="0" borderId="0" xfId="0" applyNumberFormat="1" applyFont="1" applyAlignment="1">
      <alignment horizontal="center" vertical="center"/>
    </xf>
    <xf numFmtId="49" fontId="18" fillId="0" borderId="4" xfId="0" applyNumberFormat="1" applyFont="1" applyBorder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right" vertical="center"/>
    </xf>
    <xf numFmtId="0" fontId="23" fillId="0" borderId="17" xfId="0" applyFont="1" applyBorder="1" applyAlignment="1">
      <alignment vertical="center" textRotation="255"/>
    </xf>
    <xf numFmtId="0" fontId="17" fillId="0" borderId="18" xfId="0" applyFont="1" applyBorder="1" applyAlignment="1">
      <alignment horizontal="distributed" vertical="center" justifyLastLine="1"/>
    </xf>
    <xf numFmtId="179" fontId="22" fillId="0" borderId="18" xfId="0" applyNumberFormat="1" applyFont="1" applyBorder="1" applyAlignment="1">
      <alignment horizontal="center" vertical="center" justifyLastLine="1"/>
    </xf>
    <xf numFmtId="179" fontId="22" fillId="0" borderId="18" xfId="0" applyNumberFormat="1" applyFont="1" applyBorder="1" applyAlignment="1">
      <alignment horizontal="distributed" vertical="center" justifyLastLine="1"/>
    </xf>
    <xf numFmtId="49" fontId="18" fillId="0" borderId="0" xfId="0" applyNumberFormat="1" applyFont="1" applyAlignment="1">
      <alignment vertical="center"/>
    </xf>
    <xf numFmtId="0" fontId="17" fillId="0" borderId="0" xfId="0" applyFont="1" applyAlignment="1">
      <alignment horizontal="center" vertical="center" justifyLastLine="1"/>
    </xf>
    <xf numFmtId="0" fontId="24" fillId="0" borderId="7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right" vertical="center" shrinkToFit="1"/>
    </xf>
    <xf numFmtId="179" fontId="22" fillId="0" borderId="0" xfId="0" applyNumberFormat="1" applyFont="1" applyAlignment="1">
      <alignment horizontal="left" vertical="center" justifyLastLine="1"/>
    </xf>
    <xf numFmtId="0" fontId="22" fillId="0" borderId="0" xfId="0" applyFont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176" fontId="17" fillId="0" borderId="4" xfId="0" applyNumberFormat="1" applyFont="1" applyBorder="1" applyAlignment="1">
      <alignment horizontal="center" vertical="center" shrinkToFit="1"/>
    </xf>
    <xf numFmtId="0" fontId="17" fillId="0" borderId="13" xfId="0" applyFont="1" applyBorder="1" applyAlignment="1">
      <alignment horizontal="right" vertical="center" shrinkToFit="1"/>
    </xf>
    <xf numFmtId="0" fontId="22" fillId="0" borderId="0" xfId="0" applyFont="1" applyAlignment="1">
      <alignment horizontal="distributed" vertical="center"/>
    </xf>
    <xf numFmtId="0" fontId="17" fillId="0" borderId="4" xfId="0" applyFont="1" applyBorder="1" applyAlignment="1">
      <alignment horizontal="center" vertical="center" shrinkToFit="1"/>
    </xf>
    <xf numFmtId="0" fontId="22" fillId="0" borderId="0" xfId="0" applyFont="1" applyAlignment="1">
      <alignment horizontal="right" vertical="center"/>
    </xf>
    <xf numFmtId="0" fontId="4" fillId="0" borderId="16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right" vertical="center"/>
    </xf>
    <xf numFmtId="49" fontId="4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vertical="center" shrinkToFit="1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horizontal="left" vertical="center" justifyLastLine="1"/>
    </xf>
    <xf numFmtId="0" fontId="26" fillId="0" borderId="0" xfId="0" applyFont="1" applyAlignment="1">
      <alignment vertical="center"/>
    </xf>
    <xf numFmtId="0" fontId="19" fillId="0" borderId="0" xfId="0" applyFont="1"/>
    <xf numFmtId="0" fontId="5" fillId="0" borderId="0" xfId="0" applyFont="1"/>
    <xf numFmtId="0" fontId="19" fillId="0" borderId="0" xfId="0" applyFont="1" applyAlignment="1">
      <alignment horizontal="left"/>
    </xf>
    <xf numFmtId="0" fontId="30" fillId="0" borderId="0" xfId="0" applyFont="1"/>
    <xf numFmtId="0" fontId="30" fillId="0" borderId="0" xfId="0" applyFont="1" applyAlignment="1">
      <alignment horizontal="left" vertical="top" wrapText="1"/>
    </xf>
    <xf numFmtId="0" fontId="30" fillId="0" borderId="0" xfId="0" applyFont="1" applyAlignment="1">
      <alignment wrapText="1"/>
    </xf>
    <xf numFmtId="0" fontId="36" fillId="0" borderId="0" xfId="0" applyFont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0" fillId="0" borderId="0" xfId="0" applyAlignment="1">
      <alignment vertical="center" shrinkToFit="1"/>
    </xf>
    <xf numFmtId="0" fontId="12" fillId="0" borderId="0" xfId="0" applyFont="1" applyAlignment="1">
      <alignment vertical="center" shrinkToFit="1"/>
    </xf>
    <xf numFmtId="0" fontId="19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9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180" fontId="19" fillId="0" borderId="6" xfId="0" applyNumberFormat="1" applyFont="1" applyBorder="1" applyAlignment="1">
      <alignment horizontal="center" vertical="center"/>
    </xf>
    <xf numFmtId="180" fontId="19" fillId="0" borderId="14" xfId="0" applyNumberFormat="1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8" fillId="0" borderId="6" xfId="0" applyFont="1" applyBorder="1" applyAlignment="1">
      <alignment horizontal="distributed" vertical="center" justifyLastLine="1"/>
    </xf>
    <xf numFmtId="0" fontId="21" fillId="0" borderId="14" xfId="0" applyFont="1" applyBorder="1" applyAlignment="1">
      <alignment horizontal="distributed" vertical="center" justifyLastLine="1"/>
    </xf>
    <xf numFmtId="0" fontId="17" fillId="0" borderId="6" xfId="0" applyFont="1" applyBorder="1" applyAlignment="1">
      <alignment horizontal="distributed" vertical="center" justifyLastLine="1"/>
    </xf>
    <xf numFmtId="0" fontId="17" fillId="0" borderId="11" xfId="0" applyFont="1" applyBorder="1" applyAlignment="1">
      <alignment horizontal="distributed" vertical="center" justifyLastLine="1"/>
    </xf>
    <xf numFmtId="0" fontId="17" fillId="0" borderId="6" xfId="0" applyFont="1" applyBorder="1" applyAlignment="1">
      <alignment horizontal="distributed" vertical="center" indent="1"/>
    </xf>
    <xf numFmtId="0" fontId="17" fillId="0" borderId="14" xfId="0" applyFont="1" applyBorder="1" applyAlignment="1">
      <alignment horizontal="distributed" vertical="center" indent="1"/>
    </xf>
    <xf numFmtId="0" fontId="20" fillId="0" borderId="6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left"/>
    </xf>
    <xf numFmtId="49" fontId="17" fillId="0" borderId="6" xfId="0" applyNumberFormat="1" applyFont="1" applyBorder="1" applyAlignment="1">
      <alignment horizontal="center" vertical="center"/>
    </xf>
    <xf numFmtId="49" fontId="17" fillId="0" borderId="11" xfId="0" applyNumberFormat="1" applyFont="1" applyBorder="1" applyAlignment="1">
      <alignment horizontal="center" vertical="center"/>
    </xf>
    <xf numFmtId="0" fontId="22" fillId="0" borderId="6" xfId="0" applyFont="1" applyBorder="1" applyAlignment="1">
      <alignment horizontal="distributed" vertical="center" justifyLastLine="1"/>
    </xf>
    <xf numFmtId="179" fontId="23" fillId="0" borderId="6" xfId="0" applyNumberFormat="1" applyFont="1" applyBorder="1" applyAlignment="1">
      <alignment vertical="center" shrinkToFit="1"/>
    </xf>
    <xf numFmtId="179" fontId="23" fillId="0" borderId="11" xfId="0" applyNumberFormat="1" applyFont="1" applyBorder="1" applyAlignment="1">
      <alignment vertical="center" shrinkToFit="1"/>
    </xf>
    <xf numFmtId="180" fontId="22" fillId="0" borderId="6" xfId="0" applyNumberFormat="1" applyFont="1" applyBorder="1" applyAlignment="1">
      <alignment horizontal="center" vertical="center" justifyLastLine="1"/>
    </xf>
    <xf numFmtId="180" fontId="22" fillId="0" borderId="14" xfId="0" applyNumberFormat="1" applyFont="1" applyBorder="1" applyAlignment="1">
      <alignment horizontal="center" vertical="center" justifyLastLine="1"/>
    </xf>
    <xf numFmtId="0" fontId="22" fillId="0" borderId="6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17" fillId="0" borderId="6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 justifyLastLine="1"/>
    </xf>
    <xf numFmtId="179" fontId="22" fillId="0" borderId="0" xfId="0" applyNumberFormat="1" applyFont="1" applyAlignment="1">
      <alignment horizontal="left" vertical="center" justifyLastLine="1"/>
    </xf>
    <xf numFmtId="0" fontId="22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right" vertical="center" shrinkToFit="1"/>
    </xf>
    <xf numFmtId="0" fontId="19" fillId="0" borderId="9" xfId="0" applyFont="1" applyBorder="1" applyAlignment="1">
      <alignment horizontal="right" vertical="center" shrinkToFit="1"/>
    </xf>
    <xf numFmtId="0" fontId="19" fillId="0" borderId="12" xfId="0" applyFont="1" applyBorder="1" applyAlignment="1">
      <alignment horizontal="right" vertical="center" shrinkToFit="1"/>
    </xf>
    <xf numFmtId="0" fontId="19" fillId="0" borderId="2" xfId="0" applyFont="1" applyBorder="1" applyAlignment="1">
      <alignment horizontal="right" vertical="center" shrinkToFit="1"/>
    </xf>
    <xf numFmtId="0" fontId="19" fillId="0" borderId="0" xfId="0" applyFont="1" applyAlignment="1">
      <alignment horizontal="right" vertical="center" shrinkToFit="1"/>
    </xf>
    <xf numFmtId="0" fontId="19" fillId="0" borderId="15" xfId="0" applyFont="1" applyBorder="1" applyAlignment="1">
      <alignment horizontal="right" vertical="center" shrinkToFit="1"/>
    </xf>
    <xf numFmtId="0" fontId="19" fillId="0" borderId="3" xfId="0" applyFont="1" applyBorder="1" applyAlignment="1">
      <alignment horizontal="right" vertical="center" shrinkToFit="1"/>
    </xf>
    <xf numFmtId="0" fontId="19" fillId="0" borderId="4" xfId="0" applyFont="1" applyBorder="1" applyAlignment="1">
      <alignment horizontal="right" vertical="center" shrinkToFit="1"/>
    </xf>
    <xf numFmtId="0" fontId="19" fillId="0" borderId="13" xfId="0" applyFont="1" applyBorder="1" applyAlignment="1">
      <alignment horizontal="right" vertical="center" shrinkToFit="1"/>
    </xf>
    <xf numFmtId="49" fontId="17" fillId="0" borderId="1" xfId="0" applyNumberFormat="1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49" fontId="17" fillId="0" borderId="3" xfId="0" applyNumberFormat="1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80" fontId="5" fillId="0" borderId="6" xfId="0" applyNumberFormat="1" applyFont="1" applyBorder="1" applyAlignment="1">
      <alignment horizontal="center" vertical="center"/>
    </xf>
    <xf numFmtId="180" fontId="5" fillId="0" borderId="14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distributed" vertical="center" justifyLastLine="1"/>
    </xf>
    <xf numFmtId="0" fontId="9" fillId="0" borderId="14" xfId="0" applyFont="1" applyBorder="1" applyAlignment="1">
      <alignment horizontal="distributed" vertical="center" justifyLastLine="1"/>
    </xf>
    <xf numFmtId="0" fontId="3" fillId="0" borderId="6" xfId="0" applyFont="1" applyBorder="1" applyAlignment="1">
      <alignment horizontal="distributed" vertical="center" justifyLastLine="1"/>
    </xf>
    <xf numFmtId="0" fontId="3" fillId="0" borderId="11" xfId="0" applyFont="1" applyBorder="1" applyAlignment="1">
      <alignment horizontal="distributed" vertical="center" justifyLastLine="1"/>
    </xf>
    <xf numFmtId="0" fontId="3" fillId="0" borderId="6" xfId="0" applyFont="1" applyBorder="1" applyAlignment="1">
      <alignment horizontal="distributed" vertical="center" indent="1"/>
    </xf>
    <xf numFmtId="0" fontId="3" fillId="0" borderId="14" xfId="0" applyFont="1" applyBorder="1" applyAlignment="1">
      <alignment horizontal="distributed" vertical="center" indent="1"/>
    </xf>
    <xf numFmtId="0" fontId="10" fillId="0" borderId="6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/>
    </xf>
    <xf numFmtId="49" fontId="3" fillId="0" borderId="6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distributed" vertical="center" justifyLastLine="1"/>
    </xf>
    <xf numFmtId="179" fontId="8" fillId="0" borderId="6" xfId="0" applyNumberFormat="1" applyFont="1" applyBorder="1" applyAlignment="1">
      <alignment vertical="center" shrinkToFit="1"/>
    </xf>
    <xf numFmtId="179" fontId="8" fillId="0" borderId="11" xfId="0" applyNumberFormat="1" applyFont="1" applyBorder="1" applyAlignment="1">
      <alignment vertical="center" shrinkToFit="1"/>
    </xf>
    <xf numFmtId="180" fontId="6" fillId="0" borderId="6" xfId="0" applyNumberFormat="1" applyFont="1" applyBorder="1" applyAlignment="1">
      <alignment horizontal="center" vertical="center" justifyLastLine="1"/>
    </xf>
    <xf numFmtId="180" fontId="6" fillId="0" borderId="14" xfId="0" applyNumberFormat="1" applyFont="1" applyBorder="1" applyAlignment="1">
      <alignment horizontal="center" vertical="center" justifyLastLine="1"/>
    </xf>
    <xf numFmtId="0" fontId="6" fillId="0" borderId="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justifyLastLine="1"/>
    </xf>
    <xf numFmtId="179" fontId="6" fillId="0" borderId="0" xfId="0" applyNumberFormat="1" applyFont="1" applyAlignment="1">
      <alignment horizontal="left" vertical="center" justifyLastLine="1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right" vertical="center" shrinkToFit="1"/>
    </xf>
    <xf numFmtId="0" fontId="5" fillId="0" borderId="9" xfId="0" applyFont="1" applyBorder="1" applyAlignment="1">
      <alignment horizontal="right" vertical="center" shrinkToFit="1"/>
    </xf>
    <xf numFmtId="0" fontId="5" fillId="0" borderId="12" xfId="0" applyFont="1" applyBorder="1" applyAlignment="1">
      <alignment horizontal="right" vertical="center" shrinkToFit="1"/>
    </xf>
    <xf numFmtId="0" fontId="5" fillId="0" borderId="2" xfId="0" applyFont="1" applyBorder="1" applyAlignment="1">
      <alignment horizontal="right" vertical="center" shrinkToFit="1"/>
    </xf>
    <xf numFmtId="0" fontId="5" fillId="0" borderId="0" xfId="0" applyFont="1" applyAlignment="1">
      <alignment horizontal="right" vertical="center" shrinkToFit="1"/>
    </xf>
    <xf numFmtId="0" fontId="5" fillId="0" borderId="15" xfId="0" applyFont="1" applyBorder="1" applyAlignment="1">
      <alignment horizontal="right" vertical="center" shrinkToFit="1"/>
    </xf>
    <xf numFmtId="0" fontId="5" fillId="0" borderId="3" xfId="0" applyFont="1" applyBorder="1" applyAlignment="1">
      <alignment horizontal="right" vertical="center" shrinkToFit="1"/>
    </xf>
    <xf numFmtId="0" fontId="5" fillId="0" borderId="4" xfId="0" applyFont="1" applyBorder="1" applyAlignment="1">
      <alignment horizontal="right" vertical="center" shrinkToFit="1"/>
    </xf>
    <xf numFmtId="0" fontId="5" fillId="0" borderId="13" xfId="0" applyFont="1" applyBorder="1" applyAlignment="1">
      <alignment horizontal="right" vertical="center" shrinkToFit="1"/>
    </xf>
    <xf numFmtId="49" fontId="3" fillId="0" borderId="1" xfId="0" applyNumberFormat="1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 shrinkToFit="1"/>
    </xf>
    <xf numFmtId="0" fontId="25" fillId="0" borderId="14" xfId="0" applyFont="1" applyBorder="1" applyAlignment="1">
      <alignment horizontal="center" vertical="center" shrinkToFit="1"/>
    </xf>
    <xf numFmtId="0" fontId="25" fillId="0" borderId="11" xfId="0" applyFont="1" applyBorder="1" applyAlignment="1">
      <alignment horizontal="center" vertical="center" shrinkToFit="1"/>
    </xf>
    <xf numFmtId="0" fontId="25" fillId="0" borderId="8" xfId="0" applyFont="1" applyBorder="1" applyAlignment="1">
      <alignment horizontal="center" vertical="center" shrinkToFit="1"/>
    </xf>
    <xf numFmtId="0" fontId="25" fillId="0" borderId="8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 shrinkToFit="1"/>
    </xf>
    <xf numFmtId="0" fontId="25" fillId="0" borderId="13" xfId="0" applyFont="1" applyBorder="1" applyAlignment="1">
      <alignment horizontal="center" vertical="center" shrinkToFit="1"/>
    </xf>
    <xf numFmtId="0" fontId="25" fillId="0" borderId="7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 justifyLastLine="1"/>
    </xf>
    <xf numFmtId="0" fontId="25" fillId="0" borderId="7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8" fillId="0" borderId="0" xfId="0" applyFont="1" applyAlignment="1">
      <alignment horizontal="left" vertical="center"/>
    </xf>
    <xf numFmtId="0" fontId="29" fillId="0" borderId="4" xfId="0" applyFont="1" applyBorder="1" applyAlignment="1">
      <alignment horizontal="left" vertical="center"/>
    </xf>
    <xf numFmtId="0" fontId="25" fillId="0" borderId="1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6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0" fontId="14" fillId="0" borderId="23" xfId="1" applyFont="1" applyBorder="1" applyAlignment="1">
      <alignment horizontal="center" vertical="center"/>
    </xf>
    <xf numFmtId="0" fontId="14" fillId="0" borderId="24" xfId="1" applyFont="1" applyBorder="1" applyAlignment="1">
      <alignment horizontal="center" vertical="center"/>
    </xf>
    <xf numFmtId="0" fontId="14" fillId="0" borderId="25" xfId="1" applyFont="1" applyBorder="1" applyAlignment="1">
      <alignment horizontal="center" vertical="center"/>
    </xf>
    <xf numFmtId="0" fontId="14" fillId="0" borderId="26" xfId="1" applyFont="1" applyBorder="1" applyAlignment="1">
      <alignment horizontal="center" vertical="center"/>
    </xf>
    <xf numFmtId="0" fontId="14" fillId="0" borderId="19" xfId="1" applyFont="1" applyBorder="1" applyAlignment="1">
      <alignment horizontal="center" vertical="center" justifyLastLine="1"/>
    </xf>
    <xf numFmtId="0" fontId="14" fillId="0" borderId="20" xfId="1" applyFont="1" applyBorder="1" applyAlignment="1">
      <alignment horizontal="center" vertical="center" justifyLastLine="1"/>
    </xf>
    <xf numFmtId="0" fontId="14" fillId="2" borderId="19" xfId="1" applyFont="1" applyFill="1" applyBorder="1" applyAlignment="1">
      <alignment horizontal="center" vertical="center"/>
    </xf>
    <xf numFmtId="0" fontId="14" fillId="2" borderId="20" xfId="1" applyFont="1" applyFill="1" applyBorder="1" applyAlignment="1">
      <alignment horizontal="center" vertical="center"/>
    </xf>
    <xf numFmtId="0" fontId="14" fillId="3" borderId="19" xfId="1" applyFont="1" applyFill="1" applyBorder="1" applyAlignment="1">
      <alignment horizontal="center" vertical="center"/>
    </xf>
    <xf numFmtId="0" fontId="14" fillId="3" borderId="20" xfId="1" applyFont="1" applyFill="1" applyBorder="1" applyAlignment="1">
      <alignment horizontal="center" vertical="center"/>
    </xf>
    <xf numFmtId="0" fontId="14" fillId="0" borderId="19" xfId="1" applyFont="1" applyBorder="1" applyAlignment="1">
      <alignment horizontal="center" vertical="center" wrapText="1"/>
    </xf>
    <xf numFmtId="0" fontId="14" fillId="0" borderId="20" xfId="1" applyFont="1" applyBorder="1" applyAlignment="1">
      <alignment horizontal="center" vertical="center" wrapText="1"/>
    </xf>
    <xf numFmtId="0" fontId="14" fillId="0" borderId="19" xfId="1" applyFont="1" applyBorder="1" applyAlignment="1">
      <alignment horizontal="center" vertical="center"/>
    </xf>
    <xf numFmtId="0" fontId="14" fillId="0" borderId="20" xfId="1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3"/>
  <sheetViews>
    <sheetView workbookViewId="0">
      <selection activeCell="A11" sqref="A11"/>
    </sheetView>
  </sheetViews>
  <sheetFormatPr defaultColWidth="9" defaultRowHeight="15" x14ac:dyDescent="0.25"/>
  <cols>
    <col min="1" max="1" width="80.75" style="127" customWidth="1"/>
    <col min="2" max="2" width="9" style="127" customWidth="1"/>
    <col min="3" max="16384" width="9" style="127"/>
  </cols>
  <sheetData>
    <row r="1" spans="1:1" x14ac:dyDescent="0.25">
      <c r="A1" s="127" t="s">
        <v>90</v>
      </c>
    </row>
    <row r="2" spans="1:1" ht="135.75" customHeight="1" x14ac:dyDescent="0.25">
      <c r="A2" s="128" t="s">
        <v>94</v>
      </c>
    </row>
    <row r="3" spans="1:1" x14ac:dyDescent="0.25">
      <c r="A3" s="128"/>
    </row>
    <row r="4" spans="1:1" x14ac:dyDescent="0.25">
      <c r="A4" s="127" t="s">
        <v>91</v>
      </c>
    </row>
    <row r="5" spans="1:1" x14ac:dyDescent="0.25">
      <c r="A5" s="127" t="s">
        <v>82</v>
      </c>
    </row>
    <row r="6" spans="1:1" ht="45" x14ac:dyDescent="0.25">
      <c r="A6" s="129" t="s">
        <v>80</v>
      </c>
    </row>
    <row r="7" spans="1:1" x14ac:dyDescent="0.25">
      <c r="A7" s="127" t="s">
        <v>83</v>
      </c>
    </row>
    <row r="9" spans="1:1" x14ac:dyDescent="0.25">
      <c r="A9" s="127" t="s">
        <v>92</v>
      </c>
    </row>
    <row r="10" spans="1:1" ht="30" x14ac:dyDescent="0.25">
      <c r="A10" s="128" t="s">
        <v>81</v>
      </c>
    </row>
    <row r="12" spans="1:1" x14ac:dyDescent="0.25">
      <c r="A12" s="127" t="s">
        <v>93</v>
      </c>
    </row>
    <row r="13" spans="1:1" x14ac:dyDescent="0.25">
      <c r="A13" s="127" t="s">
        <v>84</v>
      </c>
    </row>
  </sheetData>
  <phoneticPr fontId="3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B1:W40"/>
  <sheetViews>
    <sheetView topLeftCell="A27" zoomScale="85" zoomScaleNormal="85" workbookViewId="0">
      <selection activeCell="H38" sqref="H38:P38"/>
    </sheetView>
  </sheetViews>
  <sheetFormatPr defaultColWidth="9" defaultRowHeight="13.5" x14ac:dyDescent="0.15"/>
  <cols>
    <col min="1" max="1" width="2.25" style="64" customWidth="1"/>
    <col min="2" max="2" width="8.125" style="64" customWidth="1"/>
    <col min="3" max="3" width="1.625" style="64" customWidth="1"/>
    <col min="4" max="4" width="17.25" style="64" customWidth="1"/>
    <col min="5" max="5" width="3.5" style="64" customWidth="1"/>
    <col min="6" max="6" width="1.75" style="64" bestFit="1" customWidth="1"/>
    <col min="7" max="7" width="14.125" style="64" customWidth="1"/>
    <col min="8" max="8" width="3.125" style="64" customWidth="1"/>
    <col min="9" max="9" width="5.625" style="64" customWidth="1"/>
    <col min="10" max="11" width="5.5" style="64" customWidth="1"/>
    <col min="12" max="13" width="6.625" style="64" customWidth="1"/>
    <col min="14" max="14" width="3.25" style="64" customWidth="1"/>
    <col min="15" max="18" width="3.75" style="64" customWidth="1"/>
    <col min="19" max="19" width="0.75" style="64" customWidth="1"/>
    <col min="20" max="20" width="9" style="64" customWidth="1"/>
    <col min="21" max="16384" width="9" style="64"/>
  </cols>
  <sheetData>
    <row r="1" spans="2:18" ht="6" customHeight="1" x14ac:dyDescent="0.15"/>
    <row r="2" spans="2:18" ht="23.25" customHeight="1" x14ac:dyDescent="0.15">
      <c r="B2" s="138" t="s">
        <v>95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</row>
    <row r="3" spans="2:18" ht="23.25" customHeight="1" x14ac:dyDescent="0.15">
      <c r="B3" s="139" t="s">
        <v>35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</row>
    <row r="4" spans="2:18" ht="9.75" customHeight="1" x14ac:dyDescent="0.15"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</row>
    <row r="5" spans="2:18" ht="23.25" customHeight="1" x14ac:dyDescent="0.15">
      <c r="B5" s="180" t="s">
        <v>76</v>
      </c>
      <c r="C5" s="181"/>
      <c r="D5" s="181"/>
      <c r="E5" s="181"/>
      <c r="F5" s="182"/>
      <c r="G5" s="65"/>
      <c r="H5" s="140" t="s">
        <v>77</v>
      </c>
      <c r="I5" s="141"/>
      <c r="J5" s="141"/>
      <c r="K5" s="142"/>
      <c r="L5" s="140" t="s">
        <v>78</v>
      </c>
      <c r="M5" s="141"/>
      <c r="N5" s="141"/>
      <c r="O5" s="142"/>
      <c r="P5" s="140" t="s">
        <v>79</v>
      </c>
      <c r="Q5" s="141"/>
      <c r="R5" s="142"/>
    </row>
    <row r="6" spans="2:18" ht="23.25" customHeight="1" x14ac:dyDescent="0.15">
      <c r="B6" s="183"/>
      <c r="C6" s="184"/>
      <c r="D6" s="184"/>
      <c r="E6" s="184"/>
      <c r="F6" s="185"/>
      <c r="G6" s="136" t="s">
        <v>24</v>
      </c>
      <c r="H6" s="140"/>
      <c r="I6" s="141"/>
      <c r="J6" s="141"/>
      <c r="K6" s="142"/>
      <c r="L6" s="143"/>
      <c r="M6" s="144"/>
      <c r="N6" s="144"/>
      <c r="O6" s="144"/>
      <c r="P6" s="140"/>
      <c r="Q6" s="141"/>
      <c r="R6" s="142"/>
    </row>
    <row r="7" spans="2:18" ht="23.25" customHeight="1" x14ac:dyDescent="0.15">
      <c r="B7" s="186"/>
      <c r="C7" s="187"/>
      <c r="D7" s="187"/>
      <c r="E7" s="187"/>
      <c r="F7" s="188"/>
      <c r="G7" s="136" t="s">
        <v>26</v>
      </c>
      <c r="H7" s="140"/>
      <c r="I7" s="141"/>
      <c r="J7" s="141"/>
      <c r="K7" s="142"/>
      <c r="L7" s="143"/>
      <c r="M7" s="144"/>
      <c r="N7" s="144"/>
      <c r="O7" s="144"/>
      <c r="P7" s="140"/>
      <c r="Q7" s="141"/>
      <c r="R7" s="142"/>
    </row>
    <row r="8" spans="2:18" ht="23.25" customHeight="1" x14ac:dyDescent="0.15">
      <c r="B8" s="145" t="s">
        <v>21</v>
      </c>
      <c r="C8" s="146"/>
      <c r="D8" s="146"/>
      <c r="E8" s="146"/>
      <c r="F8" s="147"/>
      <c r="G8" s="66" t="s">
        <v>20</v>
      </c>
      <c r="H8" s="140"/>
      <c r="I8" s="141"/>
      <c r="J8" s="141"/>
      <c r="K8" s="142"/>
      <c r="L8" s="143"/>
      <c r="M8" s="144"/>
      <c r="N8" s="144"/>
      <c r="O8" s="144"/>
      <c r="P8" s="67" t="s">
        <v>1</v>
      </c>
      <c r="Q8" s="148"/>
      <c r="R8" s="149"/>
    </row>
    <row r="9" spans="2:18" ht="31.5" customHeight="1" x14ac:dyDescent="0.2">
      <c r="B9" s="161" t="s">
        <v>2</v>
      </c>
      <c r="C9" s="161"/>
      <c r="D9" s="161"/>
      <c r="E9" s="124"/>
      <c r="F9" s="124"/>
      <c r="G9" s="126" t="str">
        <f ca="1">IF(G12="","",IF(SUMPRODUCT(N(MATCH(CODE(MID(G12,ROW(INDIRECT("1:"&amp;LEN(G12))),1)),{0,161,224})=2)),"","※ﾌﾘｶﾞﾅは半角で入力してください"))</f>
        <v/>
      </c>
    </row>
    <row r="10" spans="2:18" ht="8.25" customHeight="1" x14ac:dyDescent="0.2">
      <c r="B10" s="68"/>
      <c r="C10" s="68"/>
      <c r="D10" s="68"/>
      <c r="E10" s="68"/>
      <c r="F10" s="68"/>
      <c r="G10" s="68"/>
      <c r="J10" s="69"/>
      <c r="K10" s="69"/>
    </row>
    <row r="11" spans="2:18" ht="40.5" customHeight="1" x14ac:dyDescent="0.15">
      <c r="B11" s="150"/>
      <c r="C11" s="151"/>
      <c r="D11" s="152" t="s">
        <v>3</v>
      </c>
      <c r="E11" s="153"/>
      <c r="F11" s="70" t="s">
        <v>39</v>
      </c>
      <c r="G11" s="71" t="s">
        <v>40</v>
      </c>
      <c r="H11" s="72" t="s">
        <v>11</v>
      </c>
      <c r="I11" s="73" t="s">
        <v>6</v>
      </c>
      <c r="J11" s="154" t="s">
        <v>12</v>
      </c>
      <c r="K11" s="155"/>
      <c r="L11" s="156" t="s">
        <v>56</v>
      </c>
      <c r="M11" s="157"/>
      <c r="N11" s="74" t="s">
        <v>55</v>
      </c>
      <c r="O11" s="158" t="s">
        <v>37</v>
      </c>
      <c r="P11" s="159"/>
      <c r="Q11" s="158" t="s">
        <v>10</v>
      </c>
      <c r="R11" s="160"/>
    </row>
    <row r="12" spans="2:18" ht="28.5" customHeight="1" x14ac:dyDescent="0.15">
      <c r="B12" s="162" t="s">
        <v>9</v>
      </c>
      <c r="C12" s="163"/>
      <c r="D12" s="164"/>
      <c r="E12" s="153"/>
      <c r="F12" s="75" t="s">
        <v>36</v>
      </c>
      <c r="G12" s="76"/>
      <c r="H12" s="77" t="s">
        <v>11</v>
      </c>
      <c r="I12" s="78"/>
      <c r="J12" s="165"/>
      <c r="K12" s="166"/>
      <c r="L12" s="167"/>
      <c r="M12" s="168"/>
      <c r="N12" s="79"/>
      <c r="O12" s="169"/>
      <c r="P12" s="170"/>
      <c r="Q12" s="169"/>
      <c r="R12" s="171"/>
    </row>
    <row r="13" spans="2:18" ht="28.5" customHeight="1" x14ac:dyDescent="0.15">
      <c r="B13" s="162" t="s">
        <v>14</v>
      </c>
      <c r="C13" s="172"/>
      <c r="D13" s="164"/>
      <c r="E13" s="153"/>
      <c r="F13" s="75" t="s">
        <v>36</v>
      </c>
      <c r="G13" s="76"/>
      <c r="H13" s="77" t="s">
        <v>11</v>
      </c>
      <c r="I13" s="78"/>
      <c r="J13" s="165"/>
      <c r="K13" s="166"/>
      <c r="L13" s="167"/>
      <c r="M13" s="168"/>
      <c r="N13" s="80"/>
      <c r="O13" s="169"/>
      <c r="P13" s="170"/>
      <c r="Q13" s="169"/>
      <c r="R13" s="171"/>
    </row>
    <row r="14" spans="2:18" ht="28.5" customHeight="1" x14ac:dyDescent="0.15">
      <c r="B14" s="162" t="s">
        <v>8</v>
      </c>
      <c r="C14" s="172"/>
      <c r="D14" s="164"/>
      <c r="E14" s="153"/>
      <c r="F14" s="75" t="s">
        <v>36</v>
      </c>
      <c r="G14" s="76"/>
      <c r="H14" s="77" t="s">
        <v>11</v>
      </c>
      <c r="I14" s="78"/>
      <c r="J14" s="165"/>
      <c r="K14" s="166"/>
      <c r="L14" s="167"/>
      <c r="M14" s="168"/>
      <c r="N14" s="80"/>
      <c r="O14" s="169"/>
      <c r="P14" s="170"/>
      <c r="Q14" s="169"/>
      <c r="R14" s="171"/>
    </row>
    <row r="15" spans="2:18" ht="28.5" customHeight="1" x14ac:dyDescent="0.15">
      <c r="B15" s="162" t="s">
        <v>15</v>
      </c>
      <c r="C15" s="172"/>
      <c r="D15" s="164"/>
      <c r="E15" s="153"/>
      <c r="F15" s="75" t="s">
        <v>36</v>
      </c>
      <c r="G15" s="76"/>
      <c r="H15" s="77" t="s">
        <v>11</v>
      </c>
      <c r="I15" s="78"/>
      <c r="J15" s="165"/>
      <c r="K15" s="166"/>
      <c r="L15" s="167"/>
      <c r="M15" s="168"/>
      <c r="N15" s="80"/>
      <c r="O15" s="169"/>
      <c r="P15" s="170"/>
      <c r="Q15" s="169"/>
      <c r="R15" s="171"/>
    </row>
    <row r="16" spans="2:18" ht="28.5" customHeight="1" x14ac:dyDescent="0.15">
      <c r="B16" s="162" t="s">
        <v>16</v>
      </c>
      <c r="C16" s="172"/>
      <c r="D16" s="164"/>
      <c r="E16" s="153"/>
      <c r="F16" s="75" t="s">
        <v>36</v>
      </c>
      <c r="G16" s="76"/>
      <c r="H16" s="77" t="s">
        <v>11</v>
      </c>
      <c r="I16" s="78"/>
      <c r="J16" s="165"/>
      <c r="K16" s="166"/>
      <c r="L16" s="167"/>
      <c r="M16" s="168"/>
      <c r="N16" s="80"/>
      <c r="O16" s="169"/>
      <c r="P16" s="170"/>
      <c r="Q16" s="169"/>
      <c r="R16" s="171"/>
    </row>
    <row r="17" spans="2:23" ht="28.5" customHeight="1" x14ac:dyDescent="0.15">
      <c r="B17" s="162" t="s">
        <v>17</v>
      </c>
      <c r="C17" s="172"/>
      <c r="D17" s="164"/>
      <c r="E17" s="153"/>
      <c r="F17" s="81" t="s">
        <v>36</v>
      </c>
      <c r="G17" s="76"/>
      <c r="H17" s="82" t="s">
        <v>11</v>
      </c>
      <c r="I17" s="78"/>
      <c r="J17" s="165"/>
      <c r="K17" s="166"/>
      <c r="L17" s="167"/>
      <c r="M17" s="168"/>
      <c r="N17" s="80"/>
      <c r="O17" s="169"/>
      <c r="P17" s="170"/>
      <c r="Q17" s="169"/>
      <c r="R17" s="171"/>
    </row>
    <row r="18" spans="2:23" ht="28.5" customHeight="1" x14ac:dyDescent="0.15">
      <c r="B18" s="162" t="s">
        <v>19</v>
      </c>
      <c r="C18" s="172"/>
      <c r="D18" s="164"/>
      <c r="E18" s="153"/>
      <c r="F18" s="75" t="s">
        <v>36</v>
      </c>
      <c r="G18" s="76"/>
      <c r="H18" s="77" t="s">
        <v>11</v>
      </c>
      <c r="I18" s="78"/>
      <c r="J18" s="165"/>
      <c r="K18" s="166"/>
      <c r="L18" s="167"/>
      <c r="M18" s="168"/>
      <c r="N18" s="80"/>
      <c r="O18" s="169"/>
      <c r="P18" s="170"/>
      <c r="Q18" s="169"/>
      <c r="R18" s="171"/>
      <c r="U18" s="64" ph="1"/>
      <c r="W18" s="83"/>
    </row>
    <row r="19" spans="2:23" ht="9" customHeight="1" x14ac:dyDescent="0.15">
      <c r="B19" s="84"/>
      <c r="C19" s="84"/>
      <c r="F19" s="85"/>
      <c r="I19" s="84"/>
      <c r="J19" s="84"/>
      <c r="K19" s="84"/>
      <c r="L19" s="84"/>
      <c r="M19" s="84"/>
      <c r="N19" s="84"/>
      <c r="O19" s="86"/>
    </row>
    <row r="20" spans="2:23" ht="17.25" x14ac:dyDescent="0.2">
      <c r="B20" s="173" t="s">
        <v>22</v>
      </c>
      <c r="C20" s="173"/>
      <c r="D20" s="173"/>
      <c r="E20" s="87"/>
      <c r="F20" s="88"/>
      <c r="G20" s="126" t="str">
        <f ca="1">IF(G23="","",IF(SUMPRODUCT(N(MATCH(CODE(MID(G23,ROW(INDIRECT("1:"&amp;LEN(G23))),1)),{0,161,224})=2)),"","※ﾌﾘｶﾞﾅは半角で入力してください"))</f>
        <v/>
      </c>
      <c r="H20" s="89"/>
      <c r="I20" s="84"/>
      <c r="J20" s="84"/>
      <c r="K20" s="84"/>
      <c r="L20" s="84"/>
      <c r="M20" s="84"/>
      <c r="N20" s="84"/>
      <c r="O20" s="86"/>
    </row>
    <row r="21" spans="2:23" ht="9" customHeight="1" x14ac:dyDescent="0.15">
      <c r="B21" s="90"/>
      <c r="C21" s="91"/>
      <c r="D21" s="91"/>
      <c r="E21" s="91"/>
      <c r="F21" s="92"/>
      <c r="G21" s="91"/>
      <c r="H21" s="91"/>
      <c r="I21" s="84"/>
      <c r="J21" s="84"/>
      <c r="K21" s="84"/>
      <c r="L21" s="84"/>
      <c r="M21" s="84"/>
      <c r="N21" s="84"/>
      <c r="O21" s="86"/>
    </row>
    <row r="22" spans="2:23" ht="27" customHeight="1" x14ac:dyDescent="0.15">
      <c r="B22" s="174"/>
      <c r="C22" s="172"/>
      <c r="D22" s="152" t="s">
        <v>3</v>
      </c>
      <c r="E22" s="153"/>
      <c r="F22" s="70" t="s">
        <v>39</v>
      </c>
      <c r="G22" s="71" t="s">
        <v>40</v>
      </c>
      <c r="H22" s="72" t="s">
        <v>11</v>
      </c>
      <c r="I22" s="93" t="s">
        <v>6</v>
      </c>
      <c r="J22" s="154" t="s">
        <v>12</v>
      </c>
      <c r="K22" s="155"/>
      <c r="L22" s="156" t="s">
        <v>56</v>
      </c>
      <c r="M22" s="157"/>
      <c r="N22" s="94"/>
      <c r="O22" s="175"/>
      <c r="P22" s="175"/>
      <c r="Q22" s="159" t="s">
        <v>10</v>
      </c>
      <c r="R22" s="160"/>
    </row>
    <row r="23" spans="2:23" ht="27" customHeight="1" x14ac:dyDescent="0.15">
      <c r="B23" s="162" t="s">
        <v>31</v>
      </c>
      <c r="C23" s="172"/>
      <c r="D23" s="164"/>
      <c r="E23" s="153"/>
      <c r="F23" s="75" t="s">
        <v>36</v>
      </c>
      <c r="G23" s="76"/>
      <c r="H23" s="77" t="s">
        <v>11</v>
      </c>
      <c r="I23" s="78"/>
      <c r="J23" s="165"/>
      <c r="K23" s="166"/>
      <c r="L23" s="167"/>
      <c r="M23" s="168"/>
      <c r="N23" s="95"/>
      <c r="O23" s="175"/>
      <c r="P23" s="175"/>
      <c r="Q23" s="170"/>
      <c r="R23" s="171"/>
    </row>
    <row r="24" spans="2:23" ht="27" customHeight="1" x14ac:dyDescent="0.15">
      <c r="B24" s="162" t="s">
        <v>32</v>
      </c>
      <c r="C24" s="172"/>
      <c r="D24" s="164"/>
      <c r="E24" s="153"/>
      <c r="F24" s="75" t="s">
        <v>36</v>
      </c>
      <c r="G24" s="76"/>
      <c r="H24" s="77" t="s">
        <v>11</v>
      </c>
      <c r="I24" s="78"/>
      <c r="J24" s="165"/>
      <c r="K24" s="166"/>
      <c r="L24" s="167"/>
      <c r="M24" s="168"/>
      <c r="N24" s="96"/>
      <c r="O24" s="175"/>
      <c r="P24" s="175"/>
      <c r="Q24" s="170"/>
      <c r="R24" s="171"/>
    </row>
    <row r="25" spans="2:23" ht="27" customHeight="1" x14ac:dyDescent="0.15">
      <c r="B25" s="162" t="s">
        <v>34</v>
      </c>
      <c r="C25" s="172"/>
      <c r="D25" s="164"/>
      <c r="E25" s="153"/>
      <c r="F25" s="75" t="s">
        <v>36</v>
      </c>
      <c r="G25" s="76"/>
      <c r="H25" s="77" t="s">
        <v>11</v>
      </c>
      <c r="I25" s="78"/>
      <c r="J25" s="165"/>
      <c r="K25" s="166"/>
      <c r="L25" s="167"/>
      <c r="M25" s="168"/>
      <c r="N25" s="96"/>
      <c r="O25" s="175"/>
      <c r="P25" s="175"/>
      <c r="Q25" s="170"/>
      <c r="R25" s="171"/>
    </row>
    <row r="26" spans="2:23" ht="6.75" customHeight="1" x14ac:dyDescent="0.15">
      <c r="B26" s="84"/>
      <c r="C26" s="84"/>
      <c r="F26" s="85"/>
      <c r="I26" s="97"/>
      <c r="J26" s="97"/>
      <c r="K26" s="97"/>
      <c r="L26" s="97"/>
      <c r="M26" s="97"/>
      <c r="N26" s="97"/>
      <c r="O26" s="86"/>
    </row>
    <row r="27" spans="2:23" ht="13.5" customHeight="1" x14ac:dyDescent="0.2">
      <c r="B27" s="173" t="s">
        <v>23</v>
      </c>
      <c r="C27" s="173"/>
      <c r="D27" s="173"/>
      <c r="E27" s="87"/>
      <c r="F27" s="88"/>
      <c r="G27" s="126" t="str">
        <f ca="1">IF(G30="","",IF(SUMPRODUCT(N(MATCH(CODE(MID(G30,ROW(INDIRECT("1:"&amp;LEN(G30))),1)),{0,161,224})=2)),"","※ﾌﾘｶﾞﾅは半角で入力してください"))</f>
        <v/>
      </c>
      <c r="H27" s="89"/>
      <c r="I27" s="97"/>
      <c r="J27" s="97"/>
      <c r="K27" s="97"/>
      <c r="L27" s="97"/>
      <c r="M27" s="97"/>
      <c r="N27" s="97"/>
      <c r="O27" s="86"/>
    </row>
    <row r="28" spans="2:23" ht="6" customHeight="1" x14ac:dyDescent="0.15">
      <c r="F28" s="85"/>
    </row>
    <row r="29" spans="2:23" ht="27.75" customHeight="1" x14ac:dyDescent="0.15">
      <c r="B29" s="174"/>
      <c r="C29" s="172"/>
      <c r="D29" s="152" t="s">
        <v>3</v>
      </c>
      <c r="E29" s="153"/>
      <c r="F29" s="70" t="s">
        <v>39</v>
      </c>
      <c r="G29" s="71" t="s">
        <v>40</v>
      </c>
      <c r="H29" s="72" t="s">
        <v>11</v>
      </c>
      <c r="I29" s="93" t="s">
        <v>6</v>
      </c>
      <c r="J29" s="154" t="s">
        <v>12</v>
      </c>
      <c r="K29" s="155"/>
      <c r="L29" s="156" t="s">
        <v>56</v>
      </c>
      <c r="M29" s="157"/>
      <c r="N29" s="94"/>
      <c r="O29" s="158" t="s">
        <v>37</v>
      </c>
      <c r="P29" s="159"/>
      <c r="Q29" s="175"/>
      <c r="R29" s="175"/>
    </row>
    <row r="30" spans="2:23" ht="24" customHeight="1" x14ac:dyDescent="0.15">
      <c r="B30" s="189" t="s">
        <v>31</v>
      </c>
      <c r="C30" s="190"/>
      <c r="D30" s="164"/>
      <c r="E30" s="153"/>
      <c r="F30" s="75" t="s">
        <v>36</v>
      </c>
      <c r="G30" s="76"/>
      <c r="H30" s="77" t="s">
        <v>11</v>
      </c>
      <c r="I30" s="78"/>
      <c r="J30" s="165"/>
      <c r="K30" s="166"/>
      <c r="L30" s="167"/>
      <c r="M30" s="168"/>
      <c r="N30" s="96"/>
      <c r="O30" s="169"/>
      <c r="P30" s="170"/>
      <c r="Q30" s="176"/>
      <c r="R30" s="176"/>
    </row>
    <row r="31" spans="2:23" ht="24" customHeight="1" x14ac:dyDescent="0.15">
      <c r="B31" s="191"/>
      <c r="C31" s="192"/>
      <c r="D31" s="164"/>
      <c r="E31" s="153"/>
      <c r="F31" s="75" t="s">
        <v>36</v>
      </c>
      <c r="G31" s="76"/>
      <c r="H31" s="77" t="s">
        <v>11</v>
      </c>
      <c r="I31" s="78"/>
      <c r="J31" s="165"/>
      <c r="K31" s="166"/>
      <c r="L31" s="167"/>
      <c r="M31" s="168"/>
      <c r="N31" s="96"/>
      <c r="O31" s="169"/>
      <c r="P31" s="170"/>
      <c r="Q31" s="176"/>
      <c r="R31" s="176"/>
    </row>
    <row r="32" spans="2:23" ht="24" customHeight="1" x14ac:dyDescent="0.15">
      <c r="B32" s="189" t="s">
        <v>32</v>
      </c>
      <c r="C32" s="190"/>
      <c r="D32" s="164"/>
      <c r="E32" s="153"/>
      <c r="F32" s="75" t="s">
        <v>36</v>
      </c>
      <c r="G32" s="76"/>
      <c r="H32" s="77" t="s">
        <v>11</v>
      </c>
      <c r="I32" s="78"/>
      <c r="J32" s="165"/>
      <c r="K32" s="166"/>
      <c r="L32" s="167"/>
      <c r="M32" s="168"/>
      <c r="N32" s="96"/>
      <c r="O32" s="169"/>
      <c r="P32" s="170"/>
      <c r="Q32" s="176"/>
      <c r="R32" s="176"/>
    </row>
    <row r="33" spans="2:18" ht="24" customHeight="1" x14ac:dyDescent="0.15">
      <c r="B33" s="191"/>
      <c r="C33" s="192"/>
      <c r="D33" s="164"/>
      <c r="E33" s="153"/>
      <c r="F33" s="75" t="s">
        <v>36</v>
      </c>
      <c r="G33" s="76"/>
      <c r="H33" s="77" t="s">
        <v>11</v>
      </c>
      <c r="I33" s="78"/>
      <c r="J33" s="165"/>
      <c r="K33" s="166"/>
      <c r="L33" s="167"/>
      <c r="M33" s="168"/>
      <c r="N33" s="96"/>
      <c r="O33" s="169"/>
      <c r="P33" s="170"/>
      <c r="Q33" s="176"/>
      <c r="R33" s="176"/>
    </row>
    <row r="34" spans="2:18" ht="24" customHeight="1" x14ac:dyDescent="0.15">
      <c r="B34" s="189" t="s">
        <v>34</v>
      </c>
      <c r="C34" s="190"/>
      <c r="D34" s="164"/>
      <c r="E34" s="153"/>
      <c r="F34" s="75" t="s">
        <v>36</v>
      </c>
      <c r="G34" s="76"/>
      <c r="H34" s="77" t="s">
        <v>11</v>
      </c>
      <c r="I34" s="78"/>
      <c r="J34" s="165"/>
      <c r="K34" s="166"/>
      <c r="L34" s="167"/>
      <c r="M34" s="168"/>
      <c r="N34" s="96"/>
      <c r="O34" s="169"/>
      <c r="P34" s="170"/>
      <c r="Q34" s="176"/>
      <c r="R34" s="176"/>
    </row>
    <row r="35" spans="2:18" ht="24" customHeight="1" x14ac:dyDescent="0.15">
      <c r="B35" s="191"/>
      <c r="C35" s="192"/>
      <c r="D35" s="164"/>
      <c r="E35" s="153"/>
      <c r="F35" s="81" t="s">
        <v>36</v>
      </c>
      <c r="G35" s="76"/>
      <c r="H35" s="82" t="s">
        <v>11</v>
      </c>
      <c r="I35" s="78"/>
      <c r="J35" s="165"/>
      <c r="K35" s="166"/>
      <c r="L35" s="167"/>
      <c r="M35" s="168"/>
      <c r="N35" s="96"/>
      <c r="O35" s="169"/>
      <c r="P35" s="170"/>
      <c r="Q35" s="176"/>
      <c r="R35" s="176"/>
    </row>
    <row r="36" spans="2:18" ht="6" customHeight="1" x14ac:dyDescent="0.15">
      <c r="B36" s="84"/>
      <c r="C36" s="84"/>
      <c r="J36" s="84"/>
      <c r="K36" s="84"/>
      <c r="L36" s="84"/>
      <c r="M36" s="84"/>
      <c r="N36" s="84"/>
    </row>
    <row r="37" spans="2:18" ht="24" customHeight="1" x14ac:dyDescent="0.15">
      <c r="G37" s="177" t="s">
        <v>0</v>
      </c>
      <c r="H37" s="177"/>
      <c r="I37" s="177"/>
      <c r="J37" s="177"/>
      <c r="K37" s="177"/>
      <c r="L37" s="177"/>
      <c r="M37" s="177"/>
      <c r="N37" s="177"/>
      <c r="O37" s="177"/>
      <c r="P37" s="177"/>
      <c r="Q37" s="98"/>
    </row>
    <row r="38" spans="2:18" ht="24" customHeight="1" x14ac:dyDescent="0.15">
      <c r="B38" s="99" t="s">
        <v>43</v>
      </c>
      <c r="C38" s="100" t="s">
        <v>36</v>
      </c>
      <c r="D38" s="101"/>
      <c r="E38" s="102" t="s">
        <v>57</v>
      </c>
      <c r="H38" s="178" t="s">
        <v>96</v>
      </c>
      <c r="I38" s="178"/>
      <c r="J38" s="178"/>
      <c r="K38" s="178"/>
      <c r="L38" s="178"/>
      <c r="M38" s="178"/>
      <c r="N38" s="178"/>
      <c r="O38" s="178"/>
      <c r="P38" s="178"/>
      <c r="Q38" s="103"/>
      <c r="R38" s="104"/>
    </row>
    <row r="39" spans="2:18" ht="24" customHeight="1" x14ac:dyDescent="0.15">
      <c r="B39" s="105" t="s">
        <v>42</v>
      </c>
      <c r="C39" s="106" t="s">
        <v>36</v>
      </c>
      <c r="D39" s="107"/>
      <c r="E39" s="108" t="s">
        <v>59</v>
      </c>
      <c r="G39" s="109" t="s">
        <v>25</v>
      </c>
      <c r="H39" s="179"/>
      <c r="I39" s="179"/>
      <c r="J39" s="179"/>
      <c r="K39" s="179"/>
      <c r="L39" s="179"/>
      <c r="M39" s="179"/>
      <c r="N39" s="179"/>
      <c r="O39" s="179"/>
      <c r="P39" s="179"/>
      <c r="Q39" s="179"/>
      <c r="R39" s="179"/>
    </row>
    <row r="40" spans="2:18" ht="24" customHeight="1" x14ac:dyDescent="0.15">
      <c r="B40" s="105" t="s">
        <v>44</v>
      </c>
      <c r="C40" s="106" t="s">
        <v>36</v>
      </c>
      <c r="D40" s="110"/>
      <c r="E40" s="108" t="s">
        <v>61</v>
      </c>
      <c r="G40" s="109" t="s">
        <v>27</v>
      </c>
      <c r="H40" s="179"/>
      <c r="I40" s="179"/>
      <c r="J40" s="179"/>
      <c r="K40" s="179"/>
      <c r="L40" s="179"/>
      <c r="M40" s="179"/>
      <c r="N40" s="179"/>
      <c r="O40" s="179"/>
      <c r="P40" s="179"/>
      <c r="Q40" s="104"/>
      <c r="R40" s="111" t="s">
        <v>28</v>
      </c>
    </row>
  </sheetData>
  <mergeCells count="135">
    <mergeCell ref="G37:P37"/>
    <mergeCell ref="H38:P38"/>
    <mergeCell ref="H39:R39"/>
    <mergeCell ref="H40:P40"/>
    <mergeCell ref="B5:F7"/>
    <mergeCell ref="B30:C31"/>
    <mergeCell ref="B32:C33"/>
    <mergeCell ref="B34:C35"/>
    <mergeCell ref="D34:E34"/>
    <mergeCell ref="J34:K34"/>
    <mergeCell ref="L34:M34"/>
    <mergeCell ref="O34:P34"/>
    <mergeCell ref="Q34:R34"/>
    <mergeCell ref="D35:E35"/>
    <mergeCell ref="J35:K35"/>
    <mergeCell ref="L35:M35"/>
    <mergeCell ref="O35:P35"/>
    <mergeCell ref="Q35:R35"/>
    <mergeCell ref="D32:E32"/>
    <mergeCell ref="J32:K32"/>
    <mergeCell ref="L32:M32"/>
    <mergeCell ref="O32:P32"/>
    <mergeCell ref="Q32:R32"/>
    <mergeCell ref="D33:E33"/>
    <mergeCell ref="J33:K33"/>
    <mergeCell ref="L33:M33"/>
    <mergeCell ref="O33:P33"/>
    <mergeCell ref="Q33:R33"/>
    <mergeCell ref="D30:E30"/>
    <mergeCell ref="J30:K30"/>
    <mergeCell ref="L30:M30"/>
    <mergeCell ref="O30:P30"/>
    <mergeCell ref="Q30:R30"/>
    <mergeCell ref="D31:E31"/>
    <mergeCell ref="J31:K31"/>
    <mergeCell ref="L31:M31"/>
    <mergeCell ref="O31:P31"/>
    <mergeCell ref="Q31:R31"/>
    <mergeCell ref="B25:C25"/>
    <mergeCell ref="D25:E25"/>
    <mergeCell ref="J25:K25"/>
    <mergeCell ref="L25:M25"/>
    <mergeCell ref="O25:P25"/>
    <mergeCell ref="Q25:R25"/>
    <mergeCell ref="B27:D27"/>
    <mergeCell ref="B29:C29"/>
    <mergeCell ref="D29:E29"/>
    <mergeCell ref="J29:K29"/>
    <mergeCell ref="L29:M29"/>
    <mergeCell ref="O29:P29"/>
    <mergeCell ref="Q29:R29"/>
    <mergeCell ref="B23:C23"/>
    <mergeCell ref="D23:E23"/>
    <mergeCell ref="J23:K23"/>
    <mergeCell ref="L23:M23"/>
    <mergeCell ref="O23:P23"/>
    <mergeCell ref="Q23:R23"/>
    <mergeCell ref="B24:C24"/>
    <mergeCell ref="D24:E24"/>
    <mergeCell ref="J24:K24"/>
    <mergeCell ref="L24:M24"/>
    <mergeCell ref="O24:P24"/>
    <mergeCell ref="Q24:R24"/>
    <mergeCell ref="B18:C18"/>
    <mergeCell ref="D18:E18"/>
    <mergeCell ref="J18:K18"/>
    <mergeCell ref="L18:M18"/>
    <mergeCell ref="O18:P18"/>
    <mergeCell ref="Q18:R18"/>
    <mergeCell ref="B20:D20"/>
    <mergeCell ref="B22:C22"/>
    <mergeCell ref="D22:E22"/>
    <mergeCell ref="J22:K22"/>
    <mergeCell ref="L22:M22"/>
    <mergeCell ref="O22:P22"/>
    <mergeCell ref="Q22:R22"/>
    <mergeCell ref="B16:C16"/>
    <mergeCell ref="D16:E16"/>
    <mergeCell ref="J16:K16"/>
    <mergeCell ref="L16:M16"/>
    <mergeCell ref="O16:P16"/>
    <mergeCell ref="Q16:R16"/>
    <mergeCell ref="B17:C17"/>
    <mergeCell ref="D17:E17"/>
    <mergeCell ref="J17:K17"/>
    <mergeCell ref="L17:M17"/>
    <mergeCell ref="O17:P17"/>
    <mergeCell ref="Q17:R17"/>
    <mergeCell ref="B14:C14"/>
    <mergeCell ref="D14:E14"/>
    <mergeCell ref="J14:K14"/>
    <mergeCell ref="L14:M14"/>
    <mergeCell ref="O14:P14"/>
    <mergeCell ref="Q14:R14"/>
    <mergeCell ref="B15:C15"/>
    <mergeCell ref="D15:E15"/>
    <mergeCell ref="J15:K15"/>
    <mergeCell ref="L15:M15"/>
    <mergeCell ref="O15:P15"/>
    <mergeCell ref="Q15:R15"/>
    <mergeCell ref="B12:C12"/>
    <mergeCell ref="D12:E12"/>
    <mergeCell ref="J12:K12"/>
    <mergeCell ref="L12:M12"/>
    <mergeCell ref="O12:P12"/>
    <mergeCell ref="Q12:R12"/>
    <mergeCell ref="B13:C13"/>
    <mergeCell ref="D13:E13"/>
    <mergeCell ref="J13:K13"/>
    <mergeCell ref="L13:M13"/>
    <mergeCell ref="O13:P13"/>
    <mergeCell ref="Q13:R13"/>
    <mergeCell ref="H7:K7"/>
    <mergeCell ref="L7:O7"/>
    <mergeCell ref="P7:R7"/>
    <mergeCell ref="B8:F8"/>
    <mergeCell ref="H8:K8"/>
    <mergeCell ref="L8:O8"/>
    <mergeCell ref="Q8:R8"/>
    <mergeCell ref="B11:C11"/>
    <mergeCell ref="D11:E11"/>
    <mergeCell ref="J11:K11"/>
    <mergeCell ref="L11:M11"/>
    <mergeCell ref="O11:P11"/>
    <mergeCell ref="Q11:R11"/>
    <mergeCell ref="B9:D9"/>
    <mergeCell ref="B2:R2"/>
    <mergeCell ref="B3:R3"/>
    <mergeCell ref="B4:R4"/>
    <mergeCell ref="H5:K5"/>
    <mergeCell ref="L5:O5"/>
    <mergeCell ref="P5:R5"/>
    <mergeCell ref="H6:K6"/>
    <mergeCell ref="L6:O6"/>
    <mergeCell ref="P6:R6"/>
  </mergeCells>
  <phoneticPr fontId="2" type="halfwidthKatakana"/>
  <dataValidations count="7">
    <dataValidation imeMode="off" allowBlank="1" showInputMessage="1" showErrorMessage="1" sqref="O23:P25 Q30:R35" xr:uid="{00000000-0002-0000-0100-000000000000}"/>
    <dataValidation imeMode="disabled" allowBlank="1" showInputMessage="1" showErrorMessage="1" sqref="L6:O8 L12:M18 L23:M25 L30:M35 D38:D40" xr:uid="{00000000-0002-0000-0100-000001000000}"/>
    <dataValidation imeMode="halfKatakana" allowBlank="1" showInputMessage="1" showErrorMessage="1" sqref="G12:G18 G23:G25 G30:G35" xr:uid="{00000000-0002-0000-0100-000002000000}"/>
    <dataValidation type="list" imeMode="off" allowBlank="1" showInputMessage="1" showErrorMessage="1" sqref="I12:I18 I23:I25 I30:I35 Q8:R8" xr:uid="{00000000-0002-0000-0100-000003000000}">
      <formula1>"1,2,3"</formula1>
    </dataValidation>
    <dataValidation type="list" allowBlank="1" showInputMessage="1" showErrorMessage="1" sqref="N12:N18" xr:uid="{00000000-0002-0000-0100-000004000000}">
      <formula1>"◎"</formula1>
    </dataValidation>
    <dataValidation type="list" imeMode="disabled" allowBlank="1" showInputMessage="1" showErrorMessage="1" sqref="O12:P18 O30:P35" xr:uid="{00000000-0002-0000-0100-000005000000}">
      <formula1>"S1,S2,S3"</formula1>
    </dataValidation>
    <dataValidation type="list" imeMode="disabled" allowBlank="1" showInputMessage="1" showErrorMessage="1" sqref="Q12:R18 Q23:R25" xr:uid="{00000000-0002-0000-0100-000006000000}">
      <formula1>"D1,D2,D3"</formula1>
    </dataValidation>
  </dataValidations>
  <pageMargins left="0.55118110236220474" right="0.39370078740157483" top="0.78740157480314965" bottom="0.39370078740157483" header="0.23622047244094488" footer="0.31496062992125984"/>
  <pageSetup paperSize="9" scale="94" orientation="portrait" r:id="rId1"/>
  <headerFooter alignWithMargins="0"/>
  <ignoredErrors>
    <ignoredError sqref="B23:C25 B30:C3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B1:W40"/>
  <sheetViews>
    <sheetView tabSelected="1" topLeftCell="A23" zoomScale="85" zoomScaleNormal="85" workbookViewId="0">
      <selection activeCell="V31" sqref="V31"/>
    </sheetView>
  </sheetViews>
  <sheetFormatPr defaultColWidth="9" defaultRowHeight="13.5" x14ac:dyDescent="0.15"/>
  <cols>
    <col min="1" max="1" width="2.25" style="1" customWidth="1"/>
    <col min="2" max="2" width="8.125" style="1" customWidth="1"/>
    <col min="3" max="3" width="1.625" style="1" customWidth="1"/>
    <col min="4" max="4" width="17.25" style="1" customWidth="1"/>
    <col min="5" max="5" width="3.5" style="1" customWidth="1"/>
    <col min="6" max="6" width="1.75" style="1" bestFit="1" customWidth="1"/>
    <col min="7" max="7" width="14.125" style="1" customWidth="1"/>
    <col min="8" max="8" width="3.125" style="1" customWidth="1"/>
    <col min="9" max="9" width="5.625" style="1" customWidth="1"/>
    <col min="10" max="11" width="5.5" style="1" customWidth="1"/>
    <col min="12" max="13" width="6.625" style="1" customWidth="1"/>
    <col min="14" max="14" width="3.25" style="1" customWidth="1"/>
    <col min="15" max="18" width="3.75" style="1" customWidth="1"/>
    <col min="19" max="19" width="0.75" style="1" customWidth="1"/>
    <col min="20" max="20" width="9" style="1" customWidth="1"/>
    <col min="21" max="16384" width="9" style="1"/>
  </cols>
  <sheetData>
    <row r="1" spans="2:18" ht="6" customHeight="1" x14ac:dyDescent="0.15"/>
    <row r="2" spans="2:18" ht="23.25" customHeight="1" x14ac:dyDescent="0.15">
      <c r="B2" s="193" t="s">
        <v>95</v>
      </c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</row>
    <row r="3" spans="2:18" ht="23.25" customHeight="1" x14ac:dyDescent="0.15">
      <c r="B3" s="194" t="s">
        <v>35</v>
      </c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</row>
    <row r="4" spans="2:18" ht="9.75" customHeight="1" x14ac:dyDescent="0.15"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</row>
    <row r="5" spans="2:18" ht="23.25" customHeight="1" x14ac:dyDescent="0.15">
      <c r="B5" s="235" t="s">
        <v>76</v>
      </c>
      <c r="C5" s="236"/>
      <c r="D5" s="236"/>
      <c r="E5" s="236"/>
      <c r="F5" s="237"/>
      <c r="G5" s="112"/>
      <c r="H5" s="195" t="s">
        <v>77</v>
      </c>
      <c r="I5" s="196"/>
      <c r="J5" s="196"/>
      <c r="K5" s="197"/>
      <c r="L5" s="195" t="s">
        <v>78</v>
      </c>
      <c r="M5" s="196"/>
      <c r="N5" s="196"/>
      <c r="O5" s="197"/>
      <c r="P5" s="195" t="s">
        <v>79</v>
      </c>
      <c r="Q5" s="196"/>
      <c r="R5" s="197"/>
    </row>
    <row r="6" spans="2:18" ht="23.25" customHeight="1" x14ac:dyDescent="0.15">
      <c r="B6" s="238"/>
      <c r="C6" s="239"/>
      <c r="D6" s="239"/>
      <c r="E6" s="239"/>
      <c r="F6" s="240"/>
      <c r="G6" s="137" t="s">
        <v>24</v>
      </c>
      <c r="H6" s="195"/>
      <c r="I6" s="196"/>
      <c r="J6" s="196"/>
      <c r="K6" s="197"/>
      <c r="L6" s="198"/>
      <c r="M6" s="199"/>
      <c r="N6" s="199"/>
      <c r="O6" s="199"/>
      <c r="P6" s="195"/>
      <c r="Q6" s="196"/>
      <c r="R6" s="197"/>
    </row>
    <row r="7" spans="2:18" ht="23.25" customHeight="1" x14ac:dyDescent="0.15">
      <c r="B7" s="241"/>
      <c r="C7" s="242"/>
      <c r="D7" s="242"/>
      <c r="E7" s="242"/>
      <c r="F7" s="243"/>
      <c r="G7" s="137" t="s">
        <v>26</v>
      </c>
      <c r="H7" s="195"/>
      <c r="I7" s="196"/>
      <c r="J7" s="196"/>
      <c r="K7" s="197"/>
      <c r="L7" s="198"/>
      <c r="M7" s="199"/>
      <c r="N7" s="199"/>
      <c r="O7" s="199"/>
      <c r="P7" s="195"/>
      <c r="Q7" s="196"/>
      <c r="R7" s="197"/>
    </row>
    <row r="8" spans="2:18" ht="23.25" customHeight="1" x14ac:dyDescent="0.15">
      <c r="B8" s="200" t="s">
        <v>52</v>
      </c>
      <c r="C8" s="201"/>
      <c r="D8" s="201"/>
      <c r="E8" s="201"/>
      <c r="F8" s="202"/>
      <c r="G8" s="61" t="s">
        <v>20</v>
      </c>
      <c r="H8" s="195"/>
      <c r="I8" s="196"/>
      <c r="J8" s="196"/>
      <c r="K8" s="197"/>
      <c r="L8" s="198"/>
      <c r="M8" s="199"/>
      <c r="N8" s="199"/>
      <c r="O8" s="199"/>
      <c r="P8" s="35" t="s">
        <v>1</v>
      </c>
      <c r="Q8" s="203"/>
      <c r="R8" s="204"/>
    </row>
    <row r="9" spans="2:18" ht="31.5" customHeight="1" x14ac:dyDescent="0.2">
      <c r="B9" s="216" t="s">
        <v>2</v>
      </c>
      <c r="C9" s="216"/>
      <c r="D9" s="216"/>
      <c r="E9" s="125"/>
      <c r="F9" s="125"/>
      <c r="G9" s="62" t="str">
        <f ca="1">IF(G12="","",IF(SUMPRODUCT(N(MATCH(CODE(MID(G12,ROW(INDIRECT("1:"&amp;LEN(G12))),1)),{0,161,224})=2)),"","※ﾌﾘｶﾞﾅは半角で入力してください"))</f>
        <v/>
      </c>
    </row>
    <row r="10" spans="2:18" ht="8.25" customHeight="1" x14ac:dyDescent="0.2">
      <c r="B10" s="2"/>
      <c r="C10" s="2"/>
      <c r="D10" s="2"/>
      <c r="E10" s="2"/>
      <c r="F10" s="2"/>
      <c r="G10" s="2"/>
      <c r="J10" s="27"/>
      <c r="K10" s="27"/>
    </row>
    <row r="11" spans="2:18" ht="40.5" customHeight="1" x14ac:dyDescent="0.15">
      <c r="B11" s="205"/>
      <c r="C11" s="206"/>
      <c r="D11" s="207" t="s">
        <v>3</v>
      </c>
      <c r="E11" s="208"/>
      <c r="F11" s="12" t="s">
        <v>39</v>
      </c>
      <c r="G11" s="17" t="s">
        <v>40</v>
      </c>
      <c r="H11" s="20" t="s">
        <v>11</v>
      </c>
      <c r="I11" s="24" t="s">
        <v>6</v>
      </c>
      <c r="J11" s="209" t="s">
        <v>12</v>
      </c>
      <c r="K11" s="210"/>
      <c r="L11" s="211" t="s">
        <v>56</v>
      </c>
      <c r="M11" s="212"/>
      <c r="N11" s="28" t="s">
        <v>55</v>
      </c>
      <c r="O11" s="213" t="s">
        <v>37</v>
      </c>
      <c r="P11" s="214"/>
      <c r="Q11" s="213" t="s">
        <v>10</v>
      </c>
      <c r="R11" s="215"/>
    </row>
    <row r="12" spans="2:18" ht="28.5" customHeight="1" x14ac:dyDescent="0.15">
      <c r="B12" s="217" t="s">
        <v>9</v>
      </c>
      <c r="C12" s="218"/>
      <c r="D12" s="219"/>
      <c r="E12" s="208"/>
      <c r="F12" s="13" t="s">
        <v>36</v>
      </c>
      <c r="G12" s="18"/>
      <c r="H12" s="21" t="s">
        <v>11</v>
      </c>
      <c r="I12" s="25"/>
      <c r="J12" s="220"/>
      <c r="K12" s="221"/>
      <c r="L12" s="222"/>
      <c r="M12" s="223"/>
      <c r="N12" s="29"/>
      <c r="O12" s="224"/>
      <c r="P12" s="225"/>
      <c r="Q12" s="224"/>
      <c r="R12" s="226"/>
    </row>
    <row r="13" spans="2:18" ht="28.5" customHeight="1" x14ac:dyDescent="0.15">
      <c r="B13" s="217" t="s">
        <v>14</v>
      </c>
      <c r="C13" s="227"/>
      <c r="D13" s="219"/>
      <c r="E13" s="208"/>
      <c r="F13" s="13" t="s">
        <v>36</v>
      </c>
      <c r="G13" s="18"/>
      <c r="H13" s="21" t="s">
        <v>11</v>
      </c>
      <c r="I13" s="25"/>
      <c r="J13" s="220"/>
      <c r="K13" s="221"/>
      <c r="L13" s="222"/>
      <c r="M13" s="223"/>
      <c r="N13" s="30"/>
      <c r="O13" s="224"/>
      <c r="P13" s="225"/>
      <c r="Q13" s="224"/>
      <c r="R13" s="226"/>
    </row>
    <row r="14" spans="2:18" ht="28.5" customHeight="1" x14ac:dyDescent="0.15">
      <c r="B14" s="217" t="s">
        <v>8</v>
      </c>
      <c r="C14" s="227"/>
      <c r="D14" s="219"/>
      <c r="E14" s="208"/>
      <c r="F14" s="13" t="s">
        <v>36</v>
      </c>
      <c r="G14" s="18"/>
      <c r="H14" s="21" t="s">
        <v>11</v>
      </c>
      <c r="I14" s="25"/>
      <c r="J14" s="220"/>
      <c r="K14" s="221"/>
      <c r="L14" s="222"/>
      <c r="M14" s="223"/>
      <c r="N14" s="30"/>
      <c r="O14" s="224"/>
      <c r="P14" s="225"/>
      <c r="Q14" s="224"/>
      <c r="R14" s="226"/>
    </row>
    <row r="15" spans="2:18" ht="28.5" customHeight="1" x14ac:dyDescent="0.15">
      <c r="B15" s="217" t="s">
        <v>15</v>
      </c>
      <c r="C15" s="227"/>
      <c r="D15" s="219"/>
      <c r="E15" s="208"/>
      <c r="F15" s="13" t="s">
        <v>36</v>
      </c>
      <c r="G15" s="18"/>
      <c r="H15" s="21" t="s">
        <v>11</v>
      </c>
      <c r="I15" s="25"/>
      <c r="J15" s="220"/>
      <c r="K15" s="221"/>
      <c r="L15" s="222"/>
      <c r="M15" s="223"/>
      <c r="N15" s="30"/>
      <c r="O15" s="224"/>
      <c r="P15" s="225"/>
      <c r="Q15" s="224"/>
      <c r="R15" s="226"/>
    </row>
    <row r="16" spans="2:18" ht="28.5" customHeight="1" x14ac:dyDescent="0.15">
      <c r="B16" s="217" t="s">
        <v>16</v>
      </c>
      <c r="C16" s="227"/>
      <c r="D16" s="219"/>
      <c r="E16" s="208"/>
      <c r="F16" s="13" t="s">
        <v>36</v>
      </c>
      <c r="G16" s="18"/>
      <c r="H16" s="21" t="s">
        <v>11</v>
      </c>
      <c r="I16" s="25"/>
      <c r="J16" s="220"/>
      <c r="K16" s="221"/>
      <c r="L16" s="222"/>
      <c r="M16" s="223"/>
      <c r="N16" s="30"/>
      <c r="O16" s="224"/>
      <c r="P16" s="225"/>
      <c r="Q16" s="224"/>
      <c r="R16" s="226"/>
    </row>
    <row r="17" spans="2:23" ht="28.5" customHeight="1" x14ac:dyDescent="0.15">
      <c r="B17" s="217" t="s">
        <v>17</v>
      </c>
      <c r="C17" s="227"/>
      <c r="D17" s="219"/>
      <c r="E17" s="208"/>
      <c r="F17" s="14" t="s">
        <v>36</v>
      </c>
      <c r="G17" s="18"/>
      <c r="H17" s="22" t="s">
        <v>11</v>
      </c>
      <c r="I17" s="25"/>
      <c r="J17" s="220"/>
      <c r="K17" s="221"/>
      <c r="L17" s="222"/>
      <c r="M17" s="223"/>
      <c r="N17" s="30"/>
      <c r="O17" s="224"/>
      <c r="P17" s="225"/>
      <c r="Q17" s="224"/>
      <c r="R17" s="226"/>
    </row>
    <row r="18" spans="2:23" ht="28.5" customHeight="1" x14ac:dyDescent="0.15">
      <c r="B18" s="217" t="s">
        <v>19</v>
      </c>
      <c r="C18" s="227"/>
      <c r="D18" s="219"/>
      <c r="E18" s="208"/>
      <c r="F18" s="13" t="s">
        <v>36</v>
      </c>
      <c r="G18" s="18"/>
      <c r="H18" s="21" t="s">
        <v>11</v>
      </c>
      <c r="I18" s="25"/>
      <c r="J18" s="220"/>
      <c r="K18" s="221"/>
      <c r="L18" s="222"/>
      <c r="M18" s="223"/>
      <c r="N18" s="30"/>
      <c r="O18" s="224"/>
      <c r="P18" s="225"/>
      <c r="Q18" s="224"/>
      <c r="R18" s="226"/>
      <c r="U18" s="1" ph="1"/>
      <c r="W18" s="38"/>
    </row>
    <row r="19" spans="2:23" ht="9" customHeight="1" x14ac:dyDescent="0.15">
      <c r="B19" s="3"/>
      <c r="C19" s="3"/>
      <c r="F19" s="15"/>
      <c r="I19" s="3"/>
      <c r="J19" s="3"/>
      <c r="K19" s="3"/>
      <c r="L19" s="3"/>
      <c r="M19" s="3"/>
      <c r="N19" s="3"/>
      <c r="O19" s="34"/>
    </row>
    <row r="20" spans="2:23" ht="17.25" x14ac:dyDescent="0.2">
      <c r="B20" s="228" t="s">
        <v>22</v>
      </c>
      <c r="C20" s="228"/>
      <c r="D20" s="228"/>
      <c r="E20" s="59"/>
      <c r="F20" s="16"/>
      <c r="G20" s="62" t="str">
        <f ca="1">IF(G23="","",IF(SUMPRODUCT(N(MATCH(CODE(MID(G23,ROW(INDIRECT("1:"&amp;LEN(G23))),1)),{0,161,224})=2)),"","※ﾌﾘｶﾞﾅは半角で入力してください"))</f>
        <v/>
      </c>
      <c r="H20" s="23"/>
      <c r="I20" s="3"/>
      <c r="J20" s="3"/>
      <c r="K20" s="3"/>
      <c r="L20" s="3"/>
      <c r="M20" s="3"/>
      <c r="N20" s="3"/>
      <c r="O20" s="34"/>
    </row>
    <row r="21" spans="2:23" ht="9" customHeight="1" x14ac:dyDescent="0.15">
      <c r="B21" s="113"/>
      <c r="C21" s="63"/>
      <c r="D21" s="63"/>
      <c r="E21" s="63"/>
      <c r="F21" s="114"/>
      <c r="G21" s="63"/>
      <c r="H21" s="63"/>
      <c r="I21" s="3"/>
      <c r="J21" s="3"/>
      <c r="K21" s="3"/>
      <c r="L21" s="3"/>
      <c r="M21" s="3"/>
      <c r="N21" s="3"/>
      <c r="O21" s="34"/>
    </row>
    <row r="22" spans="2:23" ht="27" customHeight="1" x14ac:dyDescent="0.15">
      <c r="B22" s="229"/>
      <c r="C22" s="227"/>
      <c r="D22" s="207" t="s">
        <v>3</v>
      </c>
      <c r="E22" s="208"/>
      <c r="F22" s="12" t="s">
        <v>39</v>
      </c>
      <c r="G22" s="17" t="s">
        <v>40</v>
      </c>
      <c r="H22" s="20" t="s">
        <v>11</v>
      </c>
      <c r="I22" s="26" t="s">
        <v>6</v>
      </c>
      <c r="J22" s="209" t="s">
        <v>12</v>
      </c>
      <c r="K22" s="210"/>
      <c r="L22" s="211" t="s">
        <v>56</v>
      </c>
      <c r="M22" s="212"/>
      <c r="N22" s="31"/>
      <c r="O22" s="230"/>
      <c r="P22" s="230"/>
      <c r="Q22" s="214" t="s">
        <v>10</v>
      </c>
      <c r="R22" s="215"/>
    </row>
    <row r="23" spans="2:23" ht="27" customHeight="1" x14ac:dyDescent="0.15">
      <c r="B23" s="217" t="s">
        <v>31</v>
      </c>
      <c r="C23" s="227"/>
      <c r="D23" s="219"/>
      <c r="E23" s="208"/>
      <c r="F23" s="13" t="s">
        <v>36</v>
      </c>
      <c r="G23" s="18"/>
      <c r="H23" s="21" t="s">
        <v>11</v>
      </c>
      <c r="I23" s="25"/>
      <c r="J23" s="220"/>
      <c r="K23" s="221"/>
      <c r="L23" s="222"/>
      <c r="M23" s="223"/>
      <c r="N23" s="32"/>
      <c r="O23" s="230"/>
      <c r="P23" s="230"/>
      <c r="Q23" s="225"/>
      <c r="R23" s="226"/>
    </row>
    <row r="24" spans="2:23" ht="27" customHeight="1" x14ac:dyDescent="0.15">
      <c r="B24" s="217" t="s">
        <v>32</v>
      </c>
      <c r="C24" s="227"/>
      <c r="D24" s="219"/>
      <c r="E24" s="208"/>
      <c r="F24" s="13" t="s">
        <v>36</v>
      </c>
      <c r="G24" s="18"/>
      <c r="H24" s="21" t="s">
        <v>11</v>
      </c>
      <c r="I24" s="25"/>
      <c r="J24" s="220"/>
      <c r="K24" s="221"/>
      <c r="L24" s="222"/>
      <c r="M24" s="223"/>
      <c r="N24" s="33"/>
      <c r="O24" s="230"/>
      <c r="P24" s="230"/>
      <c r="Q24" s="225"/>
      <c r="R24" s="226"/>
    </row>
    <row r="25" spans="2:23" ht="27" customHeight="1" x14ac:dyDescent="0.15">
      <c r="B25" s="217" t="s">
        <v>34</v>
      </c>
      <c r="C25" s="227"/>
      <c r="D25" s="219"/>
      <c r="E25" s="208"/>
      <c r="F25" s="13" t="s">
        <v>36</v>
      </c>
      <c r="G25" s="18"/>
      <c r="H25" s="21" t="s">
        <v>11</v>
      </c>
      <c r="I25" s="25"/>
      <c r="J25" s="220"/>
      <c r="K25" s="221"/>
      <c r="L25" s="222"/>
      <c r="M25" s="223"/>
      <c r="N25" s="33"/>
      <c r="O25" s="230"/>
      <c r="P25" s="230"/>
      <c r="Q25" s="225"/>
      <c r="R25" s="226"/>
    </row>
    <row r="26" spans="2:23" ht="6.75" customHeight="1" x14ac:dyDescent="0.15">
      <c r="B26" s="3"/>
      <c r="C26" s="3"/>
      <c r="F26" s="15"/>
      <c r="I26" s="115"/>
      <c r="J26" s="115"/>
      <c r="K26" s="115"/>
      <c r="L26" s="115"/>
      <c r="M26" s="115"/>
      <c r="N26" s="115"/>
      <c r="O26" s="34"/>
    </row>
    <row r="27" spans="2:23" ht="13.5" customHeight="1" x14ac:dyDescent="0.2">
      <c r="B27" s="228" t="s">
        <v>23</v>
      </c>
      <c r="C27" s="228"/>
      <c r="D27" s="228"/>
      <c r="E27" s="59"/>
      <c r="F27" s="16"/>
      <c r="G27" s="62" t="str">
        <f ca="1">IF(G30="","",IF(SUMPRODUCT(N(MATCH(CODE(MID(G30,ROW(INDIRECT("1:"&amp;LEN(G30))),1)),{0,161,224})=2)),"","※ﾌﾘｶﾞﾅは半角で入力してください"))</f>
        <v/>
      </c>
      <c r="H27" s="23"/>
      <c r="I27" s="115"/>
      <c r="J27" s="115"/>
      <c r="K27" s="115"/>
      <c r="L27" s="115"/>
      <c r="M27" s="115"/>
      <c r="N27" s="115"/>
      <c r="O27" s="34"/>
    </row>
    <row r="28" spans="2:23" ht="6" customHeight="1" x14ac:dyDescent="0.15">
      <c r="F28" s="15"/>
    </row>
    <row r="29" spans="2:23" ht="27.75" customHeight="1" x14ac:dyDescent="0.15">
      <c r="B29" s="229"/>
      <c r="C29" s="227"/>
      <c r="D29" s="207" t="s">
        <v>3</v>
      </c>
      <c r="E29" s="208"/>
      <c r="F29" s="12" t="s">
        <v>39</v>
      </c>
      <c r="G29" s="17" t="s">
        <v>40</v>
      </c>
      <c r="H29" s="20" t="s">
        <v>11</v>
      </c>
      <c r="I29" s="26" t="s">
        <v>6</v>
      </c>
      <c r="J29" s="209" t="s">
        <v>12</v>
      </c>
      <c r="K29" s="210"/>
      <c r="L29" s="211" t="s">
        <v>56</v>
      </c>
      <c r="M29" s="212"/>
      <c r="N29" s="31"/>
      <c r="O29" s="213" t="s">
        <v>37</v>
      </c>
      <c r="P29" s="214"/>
      <c r="Q29" s="230"/>
      <c r="R29" s="230"/>
    </row>
    <row r="30" spans="2:23" ht="24" customHeight="1" x14ac:dyDescent="0.15">
      <c r="B30" s="244" t="s">
        <v>31</v>
      </c>
      <c r="C30" s="245"/>
      <c r="D30" s="219"/>
      <c r="E30" s="208"/>
      <c r="F30" s="13" t="s">
        <v>36</v>
      </c>
      <c r="G30" s="18"/>
      <c r="H30" s="21" t="s">
        <v>11</v>
      </c>
      <c r="I30" s="25"/>
      <c r="J30" s="220"/>
      <c r="K30" s="221"/>
      <c r="L30" s="222"/>
      <c r="M30" s="223"/>
      <c r="N30" s="33"/>
      <c r="O30" s="224"/>
      <c r="P30" s="225"/>
      <c r="Q30" s="231"/>
      <c r="R30" s="231"/>
    </row>
    <row r="31" spans="2:23" ht="24" customHeight="1" x14ac:dyDescent="0.15">
      <c r="B31" s="246"/>
      <c r="C31" s="247"/>
      <c r="D31" s="219"/>
      <c r="E31" s="208"/>
      <c r="F31" s="13" t="s">
        <v>36</v>
      </c>
      <c r="G31" s="18"/>
      <c r="H31" s="21" t="s">
        <v>11</v>
      </c>
      <c r="I31" s="25"/>
      <c r="J31" s="220"/>
      <c r="K31" s="221"/>
      <c r="L31" s="222"/>
      <c r="M31" s="223"/>
      <c r="N31" s="33"/>
      <c r="O31" s="224"/>
      <c r="P31" s="225"/>
      <c r="Q31" s="231"/>
      <c r="R31" s="231"/>
    </row>
    <row r="32" spans="2:23" ht="24" customHeight="1" x14ac:dyDescent="0.15">
      <c r="B32" s="244" t="s">
        <v>32</v>
      </c>
      <c r="C32" s="245"/>
      <c r="D32" s="219"/>
      <c r="E32" s="208"/>
      <c r="F32" s="13" t="s">
        <v>36</v>
      </c>
      <c r="G32" s="18"/>
      <c r="H32" s="21" t="s">
        <v>11</v>
      </c>
      <c r="I32" s="25"/>
      <c r="J32" s="220"/>
      <c r="K32" s="221"/>
      <c r="L32" s="222"/>
      <c r="M32" s="223"/>
      <c r="N32" s="33"/>
      <c r="O32" s="224"/>
      <c r="P32" s="225"/>
      <c r="Q32" s="231"/>
      <c r="R32" s="231"/>
    </row>
    <row r="33" spans="2:18" ht="24" customHeight="1" x14ac:dyDescent="0.15">
      <c r="B33" s="246"/>
      <c r="C33" s="247"/>
      <c r="D33" s="219"/>
      <c r="E33" s="208"/>
      <c r="F33" s="13" t="s">
        <v>36</v>
      </c>
      <c r="G33" s="18"/>
      <c r="H33" s="21" t="s">
        <v>11</v>
      </c>
      <c r="I33" s="25"/>
      <c r="J33" s="220"/>
      <c r="K33" s="221"/>
      <c r="L33" s="222"/>
      <c r="M33" s="223"/>
      <c r="N33" s="33"/>
      <c r="O33" s="224"/>
      <c r="P33" s="225"/>
      <c r="Q33" s="231"/>
      <c r="R33" s="231"/>
    </row>
    <row r="34" spans="2:18" ht="24" customHeight="1" x14ac:dyDescent="0.15">
      <c r="B34" s="244" t="s">
        <v>34</v>
      </c>
      <c r="C34" s="245"/>
      <c r="D34" s="219"/>
      <c r="E34" s="208"/>
      <c r="F34" s="13" t="s">
        <v>36</v>
      </c>
      <c r="G34" s="18"/>
      <c r="H34" s="21" t="s">
        <v>11</v>
      </c>
      <c r="I34" s="25"/>
      <c r="J34" s="220"/>
      <c r="K34" s="221"/>
      <c r="L34" s="222"/>
      <c r="M34" s="223"/>
      <c r="N34" s="33"/>
      <c r="O34" s="224"/>
      <c r="P34" s="225"/>
      <c r="Q34" s="231"/>
      <c r="R34" s="231"/>
    </row>
    <row r="35" spans="2:18" ht="24" customHeight="1" x14ac:dyDescent="0.15">
      <c r="B35" s="246"/>
      <c r="C35" s="247"/>
      <c r="D35" s="219"/>
      <c r="E35" s="208"/>
      <c r="F35" s="14" t="s">
        <v>36</v>
      </c>
      <c r="G35" s="18"/>
      <c r="H35" s="22" t="s">
        <v>11</v>
      </c>
      <c r="I35" s="25"/>
      <c r="J35" s="220"/>
      <c r="K35" s="221"/>
      <c r="L35" s="222"/>
      <c r="M35" s="223"/>
      <c r="N35" s="33"/>
      <c r="O35" s="224"/>
      <c r="P35" s="225"/>
      <c r="Q35" s="231"/>
      <c r="R35" s="231"/>
    </row>
    <row r="36" spans="2:18" ht="6" customHeight="1" x14ac:dyDescent="0.15">
      <c r="B36" s="3"/>
      <c r="C36" s="3"/>
      <c r="J36" s="3"/>
      <c r="K36" s="3"/>
      <c r="L36" s="3"/>
      <c r="M36" s="3"/>
      <c r="N36" s="3"/>
    </row>
    <row r="37" spans="2:18" ht="24" customHeight="1" x14ac:dyDescent="0.15">
      <c r="G37" s="232" t="s">
        <v>0</v>
      </c>
      <c r="H37" s="232"/>
      <c r="I37" s="232"/>
      <c r="J37" s="232"/>
      <c r="K37" s="232"/>
      <c r="L37" s="232"/>
      <c r="M37" s="232"/>
      <c r="N37" s="232"/>
      <c r="O37" s="232"/>
      <c r="P37" s="232"/>
      <c r="Q37" s="36"/>
    </row>
    <row r="38" spans="2:18" ht="24" customHeight="1" x14ac:dyDescent="0.15">
      <c r="B38" s="4" t="s">
        <v>43</v>
      </c>
      <c r="C38" s="60" t="s">
        <v>36</v>
      </c>
      <c r="D38" s="7"/>
      <c r="E38" s="10" t="s">
        <v>57</v>
      </c>
      <c r="H38" s="233" t="s">
        <v>96</v>
      </c>
      <c r="I38" s="233"/>
      <c r="J38" s="233"/>
      <c r="K38" s="233"/>
      <c r="L38" s="233"/>
      <c r="M38" s="233"/>
      <c r="N38" s="233"/>
      <c r="O38" s="233"/>
      <c r="P38" s="233"/>
      <c r="Q38" s="57"/>
      <c r="R38" s="58"/>
    </row>
    <row r="39" spans="2:18" ht="24" customHeight="1" x14ac:dyDescent="0.15">
      <c r="B39" s="5" t="s">
        <v>42</v>
      </c>
      <c r="C39" s="6" t="s">
        <v>36</v>
      </c>
      <c r="D39" s="8"/>
      <c r="E39" s="11" t="s">
        <v>59</v>
      </c>
      <c r="G39" s="19" t="s">
        <v>25</v>
      </c>
      <c r="H39" s="234"/>
      <c r="I39" s="234"/>
      <c r="J39" s="234"/>
      <c r="K39" s="234"/>
      <c r="L39" s="234"/>
      <c r="M39" s="234"/>
      <c r="N39" s="234"/>
      <c r="O39" s="234"/>
      <c r="P39" s="234"/>
      <c r="Q39" s="234"/>
      <c r="R39" s="234"/>
    </row>
    <row r="40" spans="2:18" ht="24" customHeight="1" x14ac:dyDescent="0.15">
      <c r="B40" s="5" t="s">
        <v>44</v>
      </c>
      <c r="C40" s="6" t="s">
        <v>36</v>
      </c>
      <c r="D40" s="9"/>
      <c r="E40" s="11" t="s">
        <v>61</v>
      </c>
      <c r="G40" s="19" t="s">
        <v>27</v>
      </c>
      <c r="H40" s="234"/>
      <c r="I40" s="234"/>
      <c r="J40" s="234"/>
      <c r="K40" s="234"/>
      <c r="L40" s="234"/>
      <c r="M40" s="234"/>
      <c r="N40" s="234"/>
      <c r="O40" s="234"/>
      <c r="P40" s="234"/>
      <c r="Q40" s="58"/>
      <c r="R40" s="37" t="s">
        <v>28</v>
      </c>
    </row>
  </sheetData>
  <mergeCells count="135">
    <mergeCell ref="G37:P37"/>
    <mergeCell ref="H38:P38"/>
    <mergeCell ref="H39:R39"/>
    <mergeCell ref="H40:P40"/>
    <mergeCell ref="B5:F7"/>
    <mergeCell ref="B30:C31"/>
    <mergeCell ref="B32:C33"/>
    <mergeCell ref="B34:C35"/>
    <mergeCell ref="D34:E34"/>
    <mergeCell ref="J34:K34"/>
    <mergeCell ref="L34:M34"/>
    <mergeCell ref="O34:P34"/>
    <mergeCell ref="Q34:R34"/>
    <mergeCell ref="D35:E35"/>
    <mergeCell ref="J35:K35"/>
    <mergeCell ref="L35:M35"/>
    <mergeCell ref="O35:P35"/>
    <mergeCell ref="Q35:R35"/>
    <mergeCell ref="D32:E32"/>
    <mergeCell ref="J32:K32"/>
    <mergeCell ref="L32:M32"/>
    <mergeCell ref="O32:P32"/>
    <mergeCell ref="Q32:R32"/>
    <mergeCell ref="D33:E33"/>
    <mergeCell ref="J33:K33"/>
    <mergeCell ref="L33:M33"/>
    <mergeCell ref="O33:P33"/>
    <mergeCell ref="Q33:R33"/>
    <mergeCell ref="D30:E30"/>
    <mergeCell ref="J30:K30"/>
    <mergeCell ref="L30:M30"/>
    <mergeCell ref="O30:P30"/>
    <mergeCell ref="Q30:R30"/>
    <mergeCell ref="D31:E31"/>
    <mergeCell ref="J31:K31"/>
    <mergeCell ref="L31:M31"/>
    <mergeCell ref="O31:P31"/>
    <mergeCell ref="Q31:R31"/>
    <mergeCell ref="B25:C25"/>
    <mergeCell ref="D25:E25"/>
    <mergeCell ref="J25:K25"/>
    <mergeCell ref="L25:M25"/>
    <mergeCell ref="O25:P25"/>
    <mergeCell ref="Q25:R25"/>
    <mergeCell ref="B27:D27"/>
    <mergeCell ref="B29:C29"/>
    <mergeCell ref="D29:E29"/>
    <mergeCell ref="J29:K29"/>
    <mergeCell ref="L29:M29"/>
    <mergeCell ref="O29:P29"/>
    <mergeCell ref="Q29:R29"/>
    <mergeCell ref="B23:C23"/>
    <mergeCell ref="D23:E23"/>
    <mergeCell ref="J23:K23"/>
    <mergeCell ref="L23:M23"/>
    <mergeCell ref="O23:P23"/>
    <mergeCell ref="Q23:R23"/>
    <mergeCell ref="B24:C24"/>
    <mergeCell ref="D24:E24"/>
    <mergeCell ref="J24:K24"/>
    <mergeCell ref="L24:M24"/>
    <mergeCell ref="O24:P24"/>
    <mergeCell ref="Q24:R24"/>
    <mergeCell ref="B18:C18"/>
    <mergeCell ref="D18:E18"/>
    <mergeCell ref="J18:K18"/>
    <mergeCell ref="L18:M18"/>
    <mergeCell ref="O18:P18"/>
    <mergeCell ref="Q18:R18"/>
    <mergeCell ref="B20:D20"/>
    <mergeCell ref="B22:C22"/>
    <mergeCell ref="D22:E22"/>
    <mergeCell ref="J22:K22"/>
    <mergeCell ref="L22:M22"/>
    <mergeCell ref="O22:P22"/>
    <mergeCell ref="Q22:R22"/>
    <mergeCell ref="B16:C16"/>
    <mergeCell ref="D16:E16"/>
    <mergeCell ref="J16:K16"/>
    <mergeCell ref="L16:M16"/>
    <mergeCell ref="O16:P16"/>
    <mergeCell ref="Q16:R16"/>
    <mergeCell ref="B17:C17"/>
    <mergeCell ref="D17:E17"/>
    <mergeCell ref="J17:K17"/>
    <mergeCell ref="L17:M17"/>
    <mergeCell ref="O17:P17"/>
    <mergeCell ref="Q17:R17"/>
    <mergeCell ref="B14:C14"/>
    <mergeCell ref="D14:E14"/>
    <mergeCell ref="J14:K14"/>
    <mergeCell ref="L14:M14"/>
    <mergeCell ref="O14:P14"/>
    <mergeCell ref="Q14:R14"/>
    <mergeCell ref="B15:C15"/>
    <mergeCell ref="D15:E15"/>
    <mergeCell ref="J15:K15"/>
    <mergeCell ref="L15:M15"/>
    <mergeCell ref="O15:P15"/>
    <mergeCell ref="Q15:R15"/>
    <mergeCell ref="B12:C12"/>
    <mergeCell ref="D12:E12"/>
    <mergeCell ref="J12:K12"/>
    <mergeCell ref="L12:M12"/>
    <mergeCell ref="O12:P12"/>
    <mergeCell ref="Q12:R12"/>
    <mergeCell ref="B13:C13"/>
    <mergeCell ref="D13:E13"/>
    <mergeCell ref="J13:K13"/>
    <mergeCell ref="L13:M13"/>
    <mergeCell ref="O13:P13"/>
    <mergeCell ref="Q13:R13"/>
    <mergeCell ref="H7:K7"/>
    <mergeCell ref="L7:O7"/>
    <mergeCell ref="P7:R7"/>
    <mergeCell ref="B8:F8"/>
    <mergeCell ref="H8:K8"/>
    <mergeCell ref="L8:O8"/>
    <mergeCell ref="Q8:R8"/>
    <mergeCell ref="B11:C11"/>
    <mergeCell ref="D11:E11"/>
    <mergeCell ref="J11:K11"/>
    <mergeCell ref="L11:M11"/>
    <mergeCell ref="O11:P11"/>
    <mergeCell ref="Q11:R11"/>
    <mergeCell ref="B9:D9"/>
    <mergeCell ref="B2:R2"/>
    <mergeCell ref="B3:R3"/>
    <mergeCell ref="B4:R4"/>
    <mergeCell ref="H5:K5"/>
    <mergeCell ref="L5:O5"/>
    <mergeCell ref="P5:R5"/>
    <mergeCell ref="H6:K6"/>
    <mergeCell ref="L6:O6"/>
    <mergeCell ref="P6:R6"/>
  </mergeCells>
  <phoneticPr fontId="2" type="halfwidthKatakana"/>
  <dataValidations count="7">
    <dataValidation imeMode="halfKatakana" allowBlank="1" showInputMessage="1" showErrorMessage="1" sqref="G12:G18 G23:G25 G30:G35" xr:uid="{00000000-0002-0000-0200-000000000000}"/>
    <dataValidation imeMode="disabled" allowBlank="1" showInputMessage="1" showErrorMessage="1" sqref="L6:O8 L12:M18 L23:M25 L30:M35 D38:D40" xr:uid="{00000000-0002-0000-0200-000001000000}"/>
    <dataValidation imeMode="off" allowBlank="1" showInputMessage="1" showErrorMessage="1" sqref="O23:P25 Q30:R35" xr:uid="{00000000-0002-0000-0200-000002000000}"/>
    <dataValidation type="list" imeMode="off" allowBlank="1" showInputMessage="1" showErrorMessage="1" sqref="I12:I18 Q8:R8 I23:I25 I30:I35" xr:uid="{00000000-0002-0000-0200-000003000000}">
      <formula1>"1,2,3"</formula1>
    </dataValidation>
    <dataValidation type="list" allowBlank="1" showInputMessage="1" showErrorMessage="1" sqref="N12:N18" xr:uid="{00000000-0002-0000-0200-000004000000}">
      <formula1>"◎"</formula1>
    </dataValidation>
    <dataValidation type="list" imeMode="disabled" allowBlank="1" showInputMessage="1" showErrorMessage="1" sqref="O12:P18 O30:P35" xr:uid="{00000000-0002-0000-0200-000005000000}">
      <formula1>"S1,S2,S3"</formula1>
    </dataValidation>
    <dataValidation type="list" imeMode="disabled" allowBlank="1" showInputMessage="1" showErrorMessage="1" sqref="Q12:R18 Q23:R25" xr:uid="{00000000-0002-0000-0200-000006000000}">
      <formula1>"D1,D2,D3"</formula1>
    </dataValidation>
  </dataValidations>
  <pageMargins left="0.55118110236220474" right="0.39370078740157483" top="0.77" bottom="0.39370078740157483" header="0.23622047244094488" footer="0.31496062992125984"/>
  <pageSetup paperSize="9" scale="94" orientation="portrait" r:id="rId1"/>
  <headerFooter alignWithMargins="0"/>
  <ignoredErrors>
    <ignoredError sqref="B23:C25 B30:C35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B28"/>
  <sheetViews>
    <sheetView showZeros="0" workbookViewId="0">
      <selection sqref="A1:Q2"/>
    </sheetView>
  </sheetViews>
  <sheetFormatPr defaultColWidth="1.875" defaultRowHeight="13.5" x14ac:dyDescent="0.15"/>
  <cols>
    <col min="1" max="18" width="1.875" style="116"/>
    <col min="19" max="21" width="1.75" style="116" customWidth="1"/>
    <col min="22" max="16384" width="1.875" style="116"/>
  </cols>
  <sheetData>
    <row r="1" spans="1:80" x14ac:dyDescent="0.15">
      <c r="A1" s="270" t="s">
        <v>62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</row>
    <row r="2" spans="1:80" x14ac:dyDescent="0.15">
      <c r="A2" s="271"/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</row>
    <row r="3" spans="1:80" ht="13.5" customHeight="1" x14ac:dyDescent="0.15">
      <c r="A3" s="255">
        <v>1</v>
      </c>
      <c r="B3" s="255"/>
      <c r="C3" s="272" t="str">
        <f>申込用紙男子!$B$5</f>
        <v>高等学校</v>
      </c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73"/>
      <c r="O3" s="273"/>
      <c r="P3" s="273"/>
      <c r="Q3" s="274"/>
      <c r="U3" s="275" t="s">
        <v>64</v>
      </c>
      <c r="V3" s="275"/>
      <c r="W3" s="275"/>
      <c r="X3" s="275"/>
      <c r="Y3" s="275"/>
      <c r="Z3" s="275"/>
      <c r="AA3" s="275"/>
      <c r="AB3" s="275"/>
      <c r="AC3" s="275"/>
      <c r="AD3" s="275"/>
      <c r="AE3" s="275"/>
      <c r="AF3" s="275"/>
      <c r="AG3" s="275"/>
      <c r="AH3" s="275"/>
      <c r="AI3" s="275"/>
      <c r="AJ3" s="275"/>
      <c r="AK3" s="275"/>
      <c r="AL3" s="275"/>
      <c r="AM3" s="275"/>
      <c r="AN3" s="275"/>
      <c r="AO3" s="275"/>
      <c r="AP3" s="275"/>
      <c r="AQ3" s="275"/>
      <c r="AR3" s="275"/>
      <c r="AS3" s="275"/>
      <c r="AT3" s="275"/>
      <c r="AU3" s="275"/>
      <c r="AV3" s="275"/>
      <c r="AW3" s="275"/>
      <c r="AX3" s="275"/>
      <c r="AY3" s="275"/>
      <c r="AZ3" s="275"/>
      <c r="BA3" s="275"/>
    </row>
    <row r="4" spans="1:80" ht="13.5" customHeight="1" x14ac:dyDescent="0.15">
      <c r="A4" s="255"/>
      <c r="B4" s="255"/>
      <c r="C4" s="256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66"/>
      <c r="U4" s="275"/>
      <c r="V4" s="275"/>
      <c r="W4" s="275"/>
      <c r="X4" s="275"/>
      <c r="Y4" s="275"/>
      <c r="Z4" s="275"/>
      <c r="AA4" s="275"/>
      <c r="AB4" s="275"/>
      <c r="AC4" s="275"/>
      <c r="AD4" s="275"/>
      <c r="AE4" s="275"/>
      <c r="AF4" s="275"/>
      <c r="AG4" s="275"/>
      <c r="AH4" s="275"/>
      <c r="AI4" s="275"/>
      <c r="AJ4" s="275"/>
      <c r="AK4" s="275"/>
      <c r="AL4" s="275"/>
      <c r="AM4" s="275"/>
      <c r="AN4" s="275"/>
      <c r="AO4" s="275"/>
      <c r="AP4" s="275"/>
      <c r="AQ4" s="275"/>
      <c r="AR4" s="275"/>
      <c r="AS4" s="275"/>
      <c r="AT4" s="275"/>
      <c r="AU4" s="275"/>
      <c r="AV4" s="275"/>
      <c r="AW4" s="275"/>
      <c r="AX4" s="275"/>
      <c r="AY4" s="275"/>
      <c r="AZ4" s="275"/>
      <c r="BA4" s="275"/>
    </row>
    <row r="5" spans="1:80" ht="18" customHeight="1" x14ac:dyDescent="0.15">
      <c r="A5" s="248" t="s">
        <v>30</v>
      </c>
      <c r="B5" s="249"/>
      <c r="C5" s="249"/>
      <c r="D5" s="249"/>
      <c r="E5" s="250"/>
      <c r="F5" s="258">
        <f>申込用紙男子!$H$6</f>
        <v>0</v>
      </c>
      <c r="G5" s="259"/>
      <c r="H5" s="259"/>
      <c r="I5" s="259"/>
      <c r="J5" s="259"/>
      <c r="K5" s="259"/>
      <c r="L5" s="259"/>
      <c r="M5" s="259"/>
      <c r="N5" s="259"/>
      <c r="O5" s="259"/>
      <c r="P5" s="259"/>
      <c r="Q5" s="265"/>
      <c r="U5" s="275"/>
      <c r="V5" s="275"/>
      <c r="W5" s="275"/>
      <c r="X5" s="275"/>
      <c r="Y5" s="275"/>
      <c r="Z5" s="275"/>
      <c r="AA5" s="275"/>
      <c r="AB5" s="275"/>
      <c r="AC5" s="275"/>
      <c r="AD5" s="275"/>
      <c r="AE5" s="275"/>
      <c r="AF5" s="275"/>
      <c r="AG5" s="275"/>
      <c r="AH5" s="275"/>
      <c r="AI5" s="275"/>
      <c r="AJ5" s="275"/>
      <c r="AK5" s="275"/>
      <c r="AL5" s="275"/>
      <c r="AM5" s="275"/>
      <c r="AN5" s="275"/>
      <c r="AO5" s="275"/>
      <c r="AP5" s="275"/>
      <c r="AQ5" s="275"/>
      <c r="AR5" s="275"/>
      <c r="AS5" s="275"/>
      <c r="AT5" s="275"/>
      <c r="AU5" s="275"/>
      <c r="AV5" s="275"/>
      <c r="AW5" s="275"/>
      <c r="AX5" s="275"/>
      <c r="AY5" s="275"/>
      <c r="AZ5" s="275"/>
      <c r="BA5" s="275"/>
      <c r="BL5" s="117"/>
      <c r="BM5" s="117"/>
      <c r="BN5" s="117"/>
      <c r="BO5" s="117"/>
      <c r="BP5" s="117"/>
    </row>
    <row r="6" spans="1:80" ht="18" customHeight="1" x14ac:dyDescent="0.15">
      <c r="A6" s="248" t="s">
        <v>26</v>
      </c>
      <c r="B6" s="249"/>
      <c r="C6" s="249"/>
      <c r="D6" s="249"/>
      <c r="E6" s="250"/>
      <c r="F6" s="258">
        <f>申込用紙男子!$H$7</f>
        <v>0</v>
      </c>
      <c r="G6" s="259"/>
      <c r="H6" s="259"/>
      <c r="I6" s="259"/>
      <c r="J6" s="259"/>
      <c r="K6" s="259"/>
      <c r="L6" s="259"/>
      <c r="M6" s="259"/>
      <c r="N6" s="259"/>
      <c r="O6" s="259"/>
      <c r="P6" s="259"/>
      <c r="Q6" s="265"/>
      <c r="U6" s="12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L6" s="117"/>
      <c r="BM6" s="117"/>
      <c r="BN6" s="117"/>
      <c r="BO6" s="117"/>
      <c r="BP6" s="117"/>
    </row>
    <row r="7" spans="1:80" ht="18" customHeight="1" x14ac:dyDescent="0.15">
      <c r="A7" s="248" t="s">
        <v>18</v>
      </c>
      <c r="B7" s="249"/>
      <c r="C7" s="249"/>
      <c r="D7" s="249"/>
      <c r="E7" s="250"/>
      <c r="F7" s="258">
        <f>申込用紙男子!$H$8</f>
        <v>0</v>
      </c>
      <c r="G7" s="259"/>
      <c r="H7" s="259"/>
      <c r="I7" s="259"/>
      <c r="J7" s="259"/>
      <c r="K7" s="259"/>
      <c r="L7" s="259"/>
      <c r="M7" s="259"/>
      <c r="N7" s="259"/>
      <c r="O7" s="259"/>
      <c r="P7" s="259"/>
      <c r="Q7" s="265"/>
      <c r="U7" s="123"/>
      <c r="V7" s="123"/>
      <c r="W7" s="123"/>
      <c r="X7" s="123"/>
      <c r="Y7" s="123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  <c r="AK7" s="123"/>
      <c r="AL7" s="123"/>
      <c r="AM7" s="123"/>
      <c r="AN7" s="123"/>
      <c r="AO7" s="123"/>
      <c r="AP7" s="123"/>
      <c r="AQ7" s="123"/>
      <c r="AR7" s="123"/>
      <c r="AS7" s="123"/>
      <c r="AT7" s="123"/>
      <c r="AU7" s="123"/>
      <c r="AV7" s="123"/>
      <c r="AW7" s="123"/>
      <c r="AX7" s="123"/>
      <c r="AY7" s="123"/>
      <c r="AZ7" s="123"/>
      <c r="BA7" s="123"/>
      <c r="BL7" s="117"/>
      <c r="BM7" s="117"/>
      <c r="BN7" s="117"/>
      <c r="BO7" s="117"/>
      <c r="BP7" s="117"/>
    </row>
    <row r="8" spans="1:80" ht="18" customHeight="1" x14ac:dyDescent="0.15">
      <c r="A8" s="251" t="s">
        <v>45</v>
      </c>
      <c r="B8" s="251"/>
      <c r="C8" s="252" t="s">
        <v>47</v>
      </c>
      <c r="D8" s="252"/>
      <c r="E8" s="252"/>
      <c r="F8" s="252"/>
      <c r="G8" s="252"/>
      <c r="H8" s="252"/>
      <c r="I8" s="252"/>
      <c r="J8" s="253" t="s">
        <v>6</v>
      </c>
      <c r="K8" s="254"/>
      <c r="L8" s="248" t="s">
        <v>51</v>
      </c>
      <c r="M8" s="250"/>
      <c r="N8" s="255" t="s">
        <v>46</v>
      </c>
      <c r="O8" s="255"/>
      <c r="P8" s="255"/>
      <c r="Q8" s="255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17"/>
      <c r="BC8" s="117"/>
      <c r="BD8" s="117"/>
      <c r="BE8" s="117"/>
      <c r="BL8" s="117"/>
      <c r="BM8" s="117"/>
      <c r="BU8" s="117"/>
      <c r="BV8" s="117"/>
      <c r="BW8" s="117"/>
      <c r="BX8" s="117"/>
    </row>
    <row r="9" spans="1:80" ht="18" customHeight="1" x14ac:dyDescent="0.15">
      <c r="A9" s="256">
        <v>1</v>
      </c>
      <c r="B9" s="257"/>
      <c r="C9" s="258">
        <f>申込用紙男子!$D12</f>
        <v>0</v>
      </c>
      <c r="D9" s="259"/>
      <c r="E9" s="259"/>
      <c r="F9" s="259"/>
      <c r="G9" s="259"/>
      <c r="H9" s="259"/>
      <c r="I9" s="259"/>
      <c r="J9" s="260">
        <f>申込用紙男子!$I12</f>
        <v>0</v>
      </c>
      <c r="K9" s="261"/>
      <c r="L9" s="260" t="str">
        <f>IF(申込用紙男子!D12="","",IF(申込用紙男子!N12="◎","◎","○"))</f>
        <v/>
      </c>
      <c r="M9" s="261" t="str">
        <f t="shared" ref="M9" si="0">IF(COUNTA(K8)=1,"○","×")</f>
        <v>×</v>
      </c>
      <c r="N9" s="262">
        <f>申込用紙男子!$O12</f>
        <v>0</v>
      </c>
      <c r="O9" s="263"/>
      <c r="P9" s="263">
        <f>申込用紙男子!$Q12</f>
        <v>0</v>
      </c>
      <c r="Q9" s="264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18"/>
      <c r="BC9" s="118"/>
      <c r="BD9" s="118"/>
      <c r="BE9" s="118"/>
      <c r="BF9" s="118"/>
      <c r="BG9" s="118"/>
      <c r="BH9" s="118"/>
      <c r="BI9" s="118"/>
      <c r="BU9" s="118"/>
      <c r="BV9" s="118"/>
      <c r="BW9" s="118"/>
      <c r="BX9" s="118"/>
      <c r="BY9" s="118"/>
      <c r="BZ9" s="118"/>
      <c r="CA9" s="118"/>
      <c r="CB9" s="118"/>
    </row>
    <row r="10" spans="1:80" ht="18" customHeight="1" x14ac:dyDescent="0.15">
      <c r="A10" s="256">
        <v>2</v>
      </c>
      <c r="B10" s="266"/>
      <c r="C10" s="258">
        <f>申込用紙男子!$D13</f>
        <v>0</v>
      </c>
      <c r="D10" s="259"/>
      <c r="E10" s="259"/>
      <c r="F10" s="259"/>
      <c r="G10" s="259"/>
      <c r="H10" s="259"/>
      <c r="I10" s="259"/>
      <c r="J10" s="260">
        <f>申込用紙男子!$I13</f>
        <v>0</v>
      </c>
      <c r="K10" s="261"/>
      <c r="L10" s="260" t="str">
        <f>IF(申込用紙男子!D13="","",IF(申込用紙男子!N13="◎","◎","○"))</f>
        <v/>
      </c>
      <c r="M10" s="261" t="str">
        <f t="shared" ref="M10:M15" si="1">IF(COUNTA(K9)=1,"○","×")</f>
        <v>×</v>
      </c>
      <c r="N10" s="262">
        <f>申込用紙男子!$O13</f>
        <v>0</v>
      </c>
      <c r="O10" s="263"/>
      <c r="P10" s="263">
        <f>申込用紙男子!$Q13</f>
        <v>0</v>
      </c>
      <c r="Q10" s="264"/>
      <c r="U10" s="123"/>
      <c r="V10" s="123"/>
      <c r="W10" s="123"/>
      <c r="X10" s="118"/>
      <c r="Y10" s="118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18"/>
      <c r="BC10" s="118"/>
      <c r="BD10" s="118"/>
      <c r="BE10" s="118"/>
      <c r="BF10" s="118"/>
      <c r="BG10" s="118"/>
      <c r="BH10" s="118"/>
      <c r="BI10" s="118"/>
      <c r="BU10" s="118"/>
      <c r="BV10" s="118"/>
      <c r="BW10" s="118"/>
      <c r="BX10" s="118"/>
      <c r="BY10" s="118"/>
      <c r="BZ10" s="118"/>
      <c r="CA10" s="118"/>
      <c r="CB10" s="118"/>
    </row>
    <row r="11" spans="1:80" ht="18" customHeight="1" x14ac:dyDescent="0.15">
      <c r="A11" s="256">
        <v>3</v>
      </c>
      <c r="B11" s="266"/>
      <c r="C11" s="258">
        <f>申込用紙男子!$D14</f>
        <v>0</v>
      </c>
      <c r="D11" s="259"/>
      <c r="E11" s="259"/>
      <c r="F11" s="259"/>
      <c r="G11" s="259"/>
      <c r="H11" s="259"/>
      <c r="I11" s="259"/>
      <c r="J11" s="260">
        <f>申込用紙男子!$I14</f>
        <v>0</v>
      </c>
      <c r="K11" s="261"/>
      <c r="L11" s="260" t="str">
        <f>IF(申込用紙男子!D14="","",IF(申込用紙男子!N14="◎","◎","○"))</f>
        <v/>
      </c>
      <c r="M11" s="261" t="str">
        <f t="shared" si="1"/>
        <v>×</v>
      </c>
      <c r="N11" s="262">
        <f>申込用紙男子!$O14</f>
        <v>0</v>
      </c>
      <c r="O11" s="263"/>
      <c r="P11" s="263">
        <f>申込用紙男子!$Q14</f>
        <v>0</v>
      </c>
      <c r="Q11" s="264"/>
      <c r="BB11" s="118"/>
      <c r="BC11" s="118"/>
      <c r="BD11" s="118"/>
      <c r="BE11" s="118"/>
      <c r="BF11" s="118"/>
      <c r="BG11" s="118"/>
      <c r="BH11" s="118"/>
      <c r="BI11" s="118"/>
      <c r="BU11" s="118"/>
      <c r="BV11" s="118"/>
      <c r="BW11" s="118"/>
      <c r="BX11" s="118"/>
      <c r="BY11" s="118"/>
      <c r="BZ11" s="118"/>
      <c r="CA11" s="118"/>
      <c r="CB11" s="118"/>
    </row>
    <row r="12" spans="1:80" ht="18" customHeight="1" x14ac:dyDescent="0.15">
      <c r="A12" s="256">
        <v>4</v>
      </c>
      <c r="B12" s="266"/>
      <c r="C12" s="258">
        <f>申込用紙男子!$D15</f>
        <v>0</v>
      </c>
      <c r="D12" s="259"/>
      <c r="E12" s="259"/>
      <c r="F12" s="259"/>
      <c r="G12" s="259"/>
      <c r="H12" s="259"/>
      <c r="I12" s="259"/>
      <c r="J12" s="260">
        <f>申込用紙男子!$I15</f>
        <v>0</v>
      </c>
      <c r="K12" s="261"/>
      <c r="L12" s="260" t="str">
        <f>IF(申込用紙男子!D15="","",IF(申込用紙男子!N15="◎","◎","○"))</f>
        <v/>
      </c>
      <c r="M12" s="261" t="str">
        <f t="shared" si="1"/>
        <v>×</v>
      </c>
      <c r="N12" s="262">
        <f>申込用紙男子!$O15</f>
        <v>0</v>
      </c>
      <c r="O12" s="263"/>
      <c r="P12" s="263">
        <f>申込用紙男子!$Q15</f>
        <v>0</v>
      </c>
      <c r="Q12" s="264"/>
      <c r="BB12" s="118"/>
      <c r="BC12" s="118"/>
      <c r="BD12" s="118"/>
      <c r="BE12" s="118"/>
      <c r="BF12" s="118"/>
      <c r="BG12" s="118"/>
      <c r="BH12" s="118"/>
      <c r="BI12" s="118"/>
      <c r="BU12" s="118"/>
      <c r="BV12" s="118"/>
      <c r="BW12" s="118"/>
      <c r="BX12" s="118"/>
      <c r="BY12" s="118"/>
      <c r="BZ12" s="118"/>
      <c r="CA12" s="118"/>
      <c r="CB12" s="118"/>
    </row>
    <row r="13" spans="1:80" ht="18" customHeight="1" x14ac:dyDescent="0.15">
      <c r="A13" s="256">
        <v>5</v>
      </c>
      <c r="B13" s="266"/>
      <c r="C13" s="258">
        <f>申込用紙男子!$D16</f>
        <v>0</v>
      </c>
      <c r="D13" s="259"/>
      <c r="E13" s="259"/>
      <c r="F13" s="259"/>
      <c r="G13" s="259"/>
      <c r="H13" s="259"/>
      <c r="I13" s="259"/>
      <c r="J13" s="260">
        <f>申込用紙男子!$I16</f>
        <v>0</v>
      </c>
      <c r="K13" s="261"/>
      <c r="L13" s="260" t="str">
        <f>IF(申込用紙男子!D16="","",IF(申込用紙男子!N16="◎","◎","○"))</f>
        <v/>
      </c>
      <c r="M13" s="261" t="str">
        <f t="shared" si="1"/>
        <v>×</v>
      </c>
      <c r="N13" s="262">
        <f>申込用紙男子!$O16</f>
        <v>0</v>
      </c>
      <c r="O13" s="263"/>
      <c r="P13" s="263">
        <f>申込用紙男子!$Q16</f>
        <v>0</v>
      </c>
      <c r="Q13" s="264"/>
      <c r="BB13" s="118"/>
      <c r="BC13" s="118"/>
      <c r="BD13" s="118"/>
      <c r="BE13" s="118"/>
      <c r="BF13" s="118"/>
      <c r="BG13" s="118"/>
      <c r="BH13" s="118"/>
      <c r="BI13" s="118"/>
      <c r="BU13" s="118"/>
      <c r="BV13" s="118"/>
      <c r="BW13" s="118"/>
      <c r="BX13" s="118"/>
      <c r="BY13" s="118"/>
      <c r="BZ13" s="118"/>
      <c r="CA13" s="118"/>
      <c r="CB13" s="118"/>
    </row>
    <row r="14" spans="1:80" ht="18" customHeight="1" x14ac:dyDescent="0.15">
      <c r="A14" s="256">
        <v>6</v>
      </c>
      <c r="B14" s="266"/>
      <c r="C14" s="258">
        <f>申込用紙男子!$D17</f>
        <v>0</v>
      </c>
      <c r="D14" s="259"/>
      <c r="E14" s="259"/>
      <c r="F14" s="259"/>
      <c r="G14" s="259"/>
      <c r="H14" s="259"/>
      <c r="I14" s="259"/>
      <c r="J14" s="260">
        <f>申込用紙男子!$I17</f>
        <v>0</v>
      </c>
      <c r="K14" s="261"/>
      <c r="L14" s="260" t="str">
        <f>IF(申込用紙男子!D17="","",IF(申込用紙男子!N17="◎","◎","○"))</f>
        <v/>
      </c>
      <c r="M14" s="261" t="str">
        <f t="shared" si="1"/>
        <v>×</v>
      </c>
      <c r="N14" s="262">
        <f>申込用紙男子!$O17</f>
        <v>0</v>
      </c>
      <c r="O14" s="263"/>
      <c r="P14" s="263">
        <f>申込用紙男子!$Q17</f>
        <v>0</v>
      </c>
      <c r="Q14" s="264"/>
      <c r="BB14" s="118"/>
      <c r="BC14" s="118"/>
      <c r="BD14" s="118"/>
      <c r="BE14" s="118"/>
      <c r="BF14" s="118"/>
      <c r="BG14" s="118"/>
      <c r="BH14" s="118"/>
      <c r="BI14" s="118"/>
      <c r="BU14" s="118"/>
      <c r="BV14" s="118"/>
      <c r="BW14" s="118"/>
      <c r="BX14" s="118"/>
      <c r="BY14" s="118"/>
      <c r="BZ14" s="118"/>
      <c r="CA14" s="118"/>
      <c r="CB14" s="118"/>
    </row>
    <row r="15" spans="1:80" ht="18" customHeight="1" x14ac:dyDescent="0.15">
      <c r="A15" s="256">
        <v>7</v>
      </c>
      <c r="B15" s="266"/>
      <c r="C15" s="258">
        <f>申込用紙男子!$D18</f>
        <v>0</v>
      </c>
      <c r="D15" s="259"/>
      <c r="E15" s="259"/>
      <c r="F15" s="259"/>
      <c r="G15" s="259"/>
      <c r="H15" s="259"/>
      <c r="I15" s="259"/>
      <c r="J15" s="260">
        <f>申込用紙男子!$I18</f>
        <v>0</v>
      </c>
      <c r="K15" s="261"/>
      <c r="L15" s="260" t="str">
        <f>IF(申込用紙男子!D18="","",IF(申込用紙男子!N18="◎","◎","○"))</f>
        <v/>
      </c>
      <c r="M15" s="261" t="str">
        <f t="shared" si="1"/>
        <v>×</v>
      </c>
      <c r="N15" s="262">
        <f>申込用紙男子!$O18</f>
        <v>0</v>
      </c>
      <c r="O15" s="263"/>
      <c r="P15" s="263">
        <f>申込用紙男子!$Q18</f>
        <v>0</v>
      </c>
      <c r="Q15" s="264"/>
      <c r="BB15" s="118"/>
      <c r="BC15" s="118"/>
      <c r="BD15" s="118"/>
      <c r="BE15" s="118"/>
      <c r="BF15" s="118"/>
      <c r="BG15" s="118"/>
      <c r="BH15" s="118"/>
      <c r="BI15" s="118"/>
      <c r="BU15" s="118"/>
      <c r="BV15" s="118"/>
      <c r="BW15" s="118"/>
      <c r="BX15" s="118"/>
      <c r="BY15" s="118"/>
      <c r="BZ15" s="118"/>
      <c r="CA15" s="118"/>
      <c r="CB15" s="118"/>
    </row>
    <row r="16" spans="1:80" ht="18" customHeight="1" x14ac:dyDescent="0.15">
      <c r="A16" s="119"/>
      <c r="B16" s="119"/>
      <c r="C16" s="120"/>
      <c r="D16" s="120"/>
      <c r="E16" s="120"/>
      <c r="F16" s="120"/>
      <c r="G16" s="120"/>
      <c r="H16" s="120"/>
      <c r="I16" s="120"/>
      <c r="J16" s="121"/>
      <c r="K16" s="121"/>
      <c r="L16" s="121"/>
      <c r="M16" s="121"/>
      <c r="N16" s="121"/>
      <c r="O16" s="121"/>
      <c r="P16" s="121"/>
      <c r="Q16" s="121"/>
    </row>
    <row r="17" spans="1:17" x14ac:dyDescent="0.15">
      <c r="A17" s="120" t="s">
        <v>5</v>
      </c>
      <c r="B17" s="119"/>
      <c r="C17" s="122"/>
      <c r="D17" s="122"/>
      <c r="E17" s="122"/>
      <c r="F17" s="122"/>
      <c r="G17" s="122"/>
      <c r="H17" s="122"/>
      <c r="I17" s="122"/>
      <c r="J17" s="121"/>
      <c r="K17" s="121"/>
      <c r="L17" s="121"/>
      <c r="M17" s="121"/>
      <c r="N17" s="121"/>
      <c r="O17" s="121"/>
      <c r="P17" s="121"/>
      <c r="Q17" s="121"/>
    </row>
    <row r="18" spans="1:17" ht="18" customHeight="1" x14ac:dyDescent="0.15">
      <c r="A18" s="255">
        <v>1</v>
      </c>
      <c r="B18" s="255"/>
      <c r="C18" s="267">
        <f>申込用紙男子!$D23</f>
        <v>0</v>
      </c>
      <c r="D18" s="267"/>
      <c r="E18" s="267"/>
      <c r="F18" s="267"/>
      <c r="G18" s="267"/>
      <c r="H18" s="267"/>
      <c r="I18" s="267"/>
      <c r="J18" s="268">
        <f>申込用紙男子!$I23</f>
        <v>0</v>
      </c>
      <c r="K18" s="268"/>
      <c r="L18" s="269"/>
      <c r="M18" s="269"/>
      <c r="N18" s="269"/>
      <c r="O18" s="269"/>
      <c r="P18" s="268">
        <f>申込用紙男子!$Q23</f>
        <v>0</v>
      </c>
      <c r="Q18" s="268"/>
    </row>
    <row r="19" spans="1:17" ht="18" customHeight="1" x14ac:dyDescent="0.15">
      <c r="A19" s="255">
        <v>2</v>
      </c>
      <c r="B19" s="255"/>
      <c r="C19" s="267">
        <f>申込用紙男子!$D24</f>
        <v>0</v>
      </c>
      <c r="D19" s="267"/>
      <c r="E19" s="267"/>
      <c r="F19" s="267"/>
      <c r="G19" s="267"/>
      <c r="H19" s="267"/>
      <c r="I19" s="267"/>
      <c r="J19" s="268">
        <f>申込用紙男子!$I24</f>
        <v>0</v>
      </c>
      <c r="K19" s="268"/>
      <c r="L19" s="269"/>
      <c r="M19" s="269"/>
      <c r="N19" s="269"/>
      <c r="O19" s="269"/>
      <c r="P19" s="268">
        <f>申込用紙男子!$Q24</f>
        <v>0</v>
      </c>
      <c r="Q19" s="268"/>
    </row>
    <row r="20" spans="1:17" ht="18" customHeight="1" x14ac:dyDescent="0.15">
      <c r="A20" s="255">
        <v>3</v>
      </c>
      <c r="B20" s="255"/>
      <c r="C20" s="267">
        <f>申込用紙男子!$D25</f>
        <v>0</v>
      </c>
      <c r="D20" s="267"/>
      <c r="E20" s="267"/>
      <c r="F20" s="267"/>
      <c r="G20" s="267"/>
      <c r="H20" s="267"/>
      <c r="I20" s="267"/>
      <c r="J20" s="268">
        <f>申込用紙男子!$I25</f>
        <v>0</v>
      </c>
      <c r="K20" s="268"/>
      <c r="L20" s="269"/>
      <c r="M20" s="269"/>
      <c r="N20" s="269"/>
      <c r="O20" s="269"/>
      <c r="P20" s="268">
        <f>申込用紙男子!$Q25</f>
        <v>0</v>
      </c>
      <c r="Q20" s="268"/>
    </row>
    <row r="21" spans="1:17" ht="18" customHeight="1" x14ac:dyDescent="0.15"/>
    <row r="22" spans="1:17" ht="13.5" customHeight="1" x14ac:dyDescent="0.15">
      <c r="A22" s="120" t="s">
        <v>53</v>
      </c>
    </row>
    <row r="23" spans="1:17" ht="18" customHeight="1" x14ac:dyDescent="0.15">
      <c r="A23" s="255">
        <v>1</v>
      </c>
      <c r="B23" s="255"/>
      <c r="C23" s="267">
        <f>申込用紙男子!$D30</f>
        <v>0</v>
      </c>
      <c r="D23" s="267"/>
      <c r="E23" s="267"/>
      <c r="F23" s="267"/>
      <c r="G23" s="267"/>
      <c r="H23" s="267"/>
      <c r="I23" s="267"/>
      <c r="J23" s="268">
        <f>申込用紙男子!$I30</f>
        <v>0</v>
      </c>
      <c r="K23" s="268"/>
      <c r="L23" s="269"/>
      <c r="M23" s="269"/>
      <c r="N23" s="268">
        <f>申込用紙男子!$O30</f>
        <v>0</v>
      </c>
      <c r="O23" s="268"/>
      <c r="P23" s="269"/>
      <c r="Q23" s="269"/>
    </row>
    <row r="24" spans="1:17" ht="18" customHeight="1" x14ac:dyDescent="0.15">
      <c r="A24" s="255"/>
      <c r="B24" s="255"/>
      <c r="C24" s="267">
        <f>申込用紙男子!$D31</f>
        <v>0</v>
      </c>
      <c r="D24" s="267"/>
      <c r="E24" s="267"/>
      <c r="F24" s="267"/>
      <c r="G24" s="267"/>
      <c r="H24" s="267"/>
      <c r="I24" s="267"/>
      <c r="J24" s="268">
        <f>申込用紙男子!$I31</f>
        <v>0</v>
      </c>
      <c r="K24" s="268"/>
      <c r="L24" s="269"/>
      <c r="M24" s="269"/>
      <c r="N24" s="268">
        <f>申込用紙男子!$O31</f>
        <v>0</v>
      </c>
      <c r="O24" s="268"/>
      <c r="P24" s="269"/>
      <c r="Q24" s="269"/>
    </row>
    <row r="25" spans="1:17" ht="18" customHeight="1" x14ac:dyDescent="0.15">
      <c r="A25" s="255">
        <v>2</v>
      </c>
      <c r="B25" s="255"/>
      <c r="C25" s="267">
        <f>申込用紙男子!$D32</f>
        <v>0</v>
      </c>
      <c r="D25" s="267"/>
      <c r="E25" s="267"/>
      <c r="F25" s="267"/>
      <c r="G25" s="267"/>
      <c r="H25" s="267"/>
      <c r="I25" s="267"/>
      <c r="J25" s="268">
        <f>申込用紙男子!$I32</f>
        <v>0</v>
      </c>
      <c r="K25" s="268"/>
      <c r="L25" s="269"/>
      <c r="M25" s="269"/>
      <c r="N25" s="268">
        <f>申込用紙男子!$O32</f>
        <v>0</v>
      </c>
      <c r="O25" s="268"/>
      <c r="P25" s="269"/>
      <c r="Q25" s="269"/>
    </row>
    <row r="26" spans="1:17" ht="18" customHeight="1" x14ac:dyDescent="0.15">
      <c r="A26" s="255"/>
      <c r="B26" s="255"/>
      <c r="C26" s="267">
        <f>申込用紙男子!$D33</f>
        <v>0</v>
      </c>
      <c r="D26" s="267"/>
      <c r="E26" s="267"/>
      <c r="F26" s="267"/>
      <c r="G26" s="267"/>
      <c r="H26" s="267"/>
      <c r="I26" s="267"/>
      <c r="J26" s="268">
        <f>申込用紙男子!$I33</f>
        <v>0</v>
      </c>
      <c r="K26" s="268"/>
      <c r="L26" s="269"/>
      <c r="M26" s="269"/>
      <c r="N26" s="268">
        <f>申込用紙男子!$O33</f>
        <v>0</v>
      </c>
      <c r="O26" s="268"/>
      <c r="P26" s="269"/>
      <c r="Q26" s="269"/>
    </row>
    <row r="27" spans="1:17" ht="18" customHeight="1" x14ac:dyDescent="0.15">
      <c r="A27" s="255">
        <v>3</v>
      </c>
      <c r="B27" s="255"/>
      <c r="C27" s="267">
        <f>申込用紙男子!$D34</f>
        <v>0</v>
      </c>
      <c r="D27" s="267"/>
      <c r="E27" s="267"/>
      <c r="F27" s="267"/>
      <c r="G27" s="267"/>
      <c r="H27" s="267"/>
      <c r="I27" s="267"/>
      <c r="J27" s="268">
        <f>申込用紙男子!$I34</f>
        <v>0</v>
      </c>
      <c r="K27" s="268"/>
      <c r="L27" s="269"/>
      <c r="M27" s="269"/>
      <c r="N27" s="268">
        <f>申込用紙男子!$O34</f>
        <v>0</v>
      </c>
      <c r="O27" s="268"/>
      <c r="P27" s="269"/>
      <c r="Q27" s="269"/>
    </row>
    <row r="28" spans="1:17" ht="18" customHeight="1" x14ac:dyDescent="0.15">
      <c r="A28" s="255"/>
      <c r="B28" s="255"/>
      <c r="C28" s="267">
        <f>申込用紙男子!$D35</f>
        <v>0</v>
      </c>
      <c r="D28" s="267"/>
      <c r="E28" s="267"/>
      <c r="F28" s="267"/>
      <c r="G28" s="267"/>
      <c r="H28" s="267"/>
      <c r="I28" s="267"/>
      <c r="J28" s="268">
        <f>申込用紙男子!$I35</f>
        <v>0</v>
      </c>
      <c r="K28" s="268"/>
      <c r="L28" s="269"/>
      <c r="M28" s="269"/>
      <c r="N28" s="268">
        <f>申込用紙男子!$O35</f>
        <v>0</v>
      </c>
      <c r="O28" s="268"/>
      <c r="P28" s="269"/>
      <c r="Q28" s="269"/>
    </row>
  </sheetData>
  <mergeCells count="108">
    <mergeCell ref="C28:I28"/>
    <mergeCell ref="J28:K28"/>
    <mergeCell ref="L28:M28"/>
    <mergeCell ref="N28:O28"/>
    <mergeCell ref="P28:Q28"/>
    <mergeCell ref="A1:Q2"/>
    <mergeCell ref="A3:B4"/>
    <mergeCell ref="C3:Q4"/>
    <mergeCell ref="U3:BA5"/>
    <mergeCell ref="A23:B24"/>
    <mergeCell ref="A25:B26"/>
    <mergeCell ref="A27:B28"/>
    <mergeCell ref="C26:I26"/>
    <mergeCell ref="J26:K26"/>
    <mergeCell ref="L26:M26"/>
    <mergeCell ref="N26:O26"/>
    <mergeCell ref="P26:Q26"/>
    <mergeCell ref="C27:I27"/>
    <mergeCell ref="J27:K27"/>
    <mergeCell ref="L27:M27"/>
    <mergeCell ref="N27:O27"/>
    <mergeCell ref="P27:Q27"/>
    <mergeCell ref="C24:I24"/>
    <mergeCell ref="J24:K24"/>
    <mergeCell ref="L24:M24"/>
    <mergeCell ref="N24:O24"/>
    <mergeCell ref="P24:Q24"/>
    <mergeCell ref="C25:I25"/>
    <mergeCell ref="J25:K25"/>
    <mergeCell ref="L25:M25"/>
    <mergeCell ref="N25:O25"/>
    <mergeCell ref="P25:Q25"/>
    <mergeCell ref="A20:B20"/>
    <mergeCell ref="C20:I20"/>
    <mergeCell ref="J20:K20"/>
    <mergeCell ref="L20:M20"/>
    <mergeCell ref="N20:O20"/>
    <mergeCell ref="P20:Q20"/>
    <mergeCell ref="C23:I23"/>
    <mergeCell ref="J23:K23"/>
    <mergeCell ref="L23:M23"/>
    <mergeCell ref="N23:O23"/>
    <mergeCell ref="P23:Q23"/>
    <mergeCell ref="A18:B18"/>
    <mergeCell ref="C18:I18"/>
    <mergeCell ref="J18:K18"/>
    <mergeCell ref="L18:M18"/>
    <mergeCell ref="N18:O18"/>
    <mergeCell ref="P18:Q18"/>
    <mergeCell ref="A19:B19"/>
    <mergeCell ref="C19:I19"/>
    <mergeCell ref="J19:K19"/>
    <mergeCell ref="L19:M19"/>
    <mergeCell ref="N19:O19"/>
    <mergeCell ref="P19:Q19"/>
    <mergeCell ref="A14:B14"/>
    <mergeCell ref="C14:I14"/>
    <mergeCell ref="J14:K14"/>
    <mergeCell ref="L14:M14"/>
    <mergeCell ref="N14:O14"/>
    <mergeCell ref="P14:Q14"/>
    <mergeCell ref="A15:B15"/>
    <mergeCell ref="C15:I15"/>
    <mergeCell ref="J15:K15"/>
    <mergeCell ref="L15:M15"/>
    <mergeCell ref="N15:O15"/>
    <mergeCell ref="P15:Q15"/>
    <mergeCell ref="A12:B12"/>
    <mergeCell ref="C12:I12"/>
    <mergeCell ref="J12:K12"/>
    <mergeCell ref="L12:M12"/>
    <mergeCell ref="N12:O12"/>
    <mergeCell ref="P12:Q12"/>
    <mergeCell ref="A13:B13"/>
    <mergeCell ref="C13:I13"/>
    <mergeCell ref="J13:K13"/>
    <mergeCell ref="L13:M13"/>
    <mergeCell ref="N13:O13"/>
    <mergeCell ref="P13:Q13"/>
    <mergeCell ref="A10:B10"/>
    <mergeCell ref="C10:I10"/>
    <mergeCell ref="J10:K10"/>
    <mergeCell ref="L10:M10"/>
    <mergeCell ref="N10:O10"/>
    <mergeCell ref="P10:Q10"/>
    <mergeCell ref="A11:B11"/>
    <mergeCell ref="C11:I11"/>
    <mergeCell ref="J11:K11"/>
    <mergeCell ref="L11:M11"/>
    <mergeCell ref="N11:O11"/>
    <mergeCell ref="P11:Q11"/>
    <mergeCell ref="A5:E5"/>
    <mergeCell ref="A6:E6"/>
    <mergeCell ref="A7:E7"/>
    <mergeCell ref="A8:B8"/>
    <mergeCell ref="C8:I8"/>
    <mergeCell ref="J8:K8"/>
    <mergeCell ref="L8:M8"/>
    <mergeCell ref="N8:Q8"/>
    <mergeCell ref="A9:B9"/>
    <mergeCell ref="C9:I9"/>
    <mergeCell ref="J9:K9"/>
    <mergeCell ref="L9:M9"/>
    <mergeCell ref="N9:O9"/>
    <mergeCell ref="P9:Q9"/>
    <mergeCell ref="F5:Q5"/>
    <mergeCell ref="F6:Q6"/>
    <mergeCell ref="F7:Q7"/>
  </mergeCells>
  <phoneticPr fontId="11"/>
  <pageMargins left="0.43307086614173224" right="0.27559055118110237" top="0.27559055118110237" bottom="0.31496062992125984" header="0.27559055118110237" footer="0.31496062992125984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B28"/>
  <sheetViews>
    <sheetView showZeros="0" workbookViewId="0">
      <selection sqref="A1:Q2"/>
    </sheetView>
  </sheetViews>
  <sheetFormatPr defaultColWidth="1.875" defaultRowHeight="13.5" x14ac:dyDescent="0.15"/>
  <cols>
    <col min="1" max="18" width="1.875" style="116"/>
    <col min="19" max="21" width="1.75" style="116" customWidth="1"/>
    <col min="22" max="16384" width="1.875" style="116"/>
  </cols>
  <sheetData>
    <row r="1" spans="1:80" x14ac:dyDescent="0.15">
      <c r="A1" s="276" t="s">
        <v>65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</row>
    <row r="2" spans="1:80" x14ac:dyDescent="0.15">
      <c r="A2" s="277"/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  <c r="P2" s="277"/>
      <c r="Q2" s="277"/>
    </row>
    <row r="3" spans="1:80" x14ac:dyDescent="0.15">
      <c r="A3" s="255">
        <v>1</v>
      </c>
      <c r="B3" s="255"/>
      <c r="C3" s="272" t="str">
        <f>申込用紙女子!$B$5</f>
        <v>高等学校</v>
      </c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73"/>
      <c r="O3" s="273"/>
      <c r="P3" s="273"/>
      <c r="Q3" s="274"/>
      <c r="U3" s="275" t="s">
        <v>64</v>
      </c>
      <c r="V3" s="275"/>
      <c r="W3" s="275"/>
      <c r="X3" s="275"/>
      <c r="Y3" s="275"/>
      <c r="Z3" s="275"/>
      <c r="AA3" s="275"/>
      <c r="AB3" s="275"/>
      <c r="AC3" s="275"/>
      <c r="AD3" s="275"/>
      <c r="AE3" s="275"/>
      <c r="AF3" s="275"/>
      <c r="AG3" s="275"/>
      <c r="AH3" s="275"/>
      <c r="AI3" s="275"/>
      <c r="AJ3" s="275"/>
      <c r="AK3" s="275"/>
      <c r="AL3" s="275"/>
      <c r="AM3" s="275"/>
      <c r="AN3" s="275"/>
      <c r="AO3" s="275"/>
      <c r="AP3" s="275"/>
      <c r="AQ3" s="275"/>
      <c r="AR3" s="275"/>
      <c r="AS3" s="275"/>
      <c r="AT3" s="275"/>
      <c r="AU3" s="275"/>
      <c r="AV3" s="275"/>
      <c r="AW3" s="275"/>
      <c r="AX3" s="275"/>
      <c r="AY3" s="275"/>
      <c r="AZ3" s="275"/>
      <c r="BA3" s="275"/>
    </row>
    <row r="4" spans="1:80" x14ac:dyDescent="0.15">
      <c r="A4" s="255"/>
      <c r="B4" s="255"/>
      <c r="C4" s="256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66"/>
      <c r="U4" s="275"/>
      <c r="V4" s="275"/>
      <c r="W4" s="275"/>
      <c r="X4" s="275"/>
      <c r="Y4" s="275"/>
      <c r="Z4" s="275"/>
      <c r="AA4" s="275"/>
      <c r="AB4" s="275"/>
      <c r="AC4" s="275"/>
      <c r="AD4" s="275"/>
      <c r="AE4" s="275"/>
      <c r="AF4" s="275"/>
      <c r="AG4" s="275"/>
      <c r="AH4" s="275"/>
      <c r="AI4" s="275"/>
      <c r="AJ4" s="275"/>
      <c r="AK4" s="275"/>
      <c r="AL4" s="275"/>
      <c r="AM4" s="275"/>
      <c r="AN4" s="275"/>
      <c r="AO4" s="275"/>
      <c r="AP4" s="275"/>
      <c r="AQ4" s="275"/>
      <c r="AR4" s="275"/>
      <c r="AS4" s="275"/>
      <c r="AT4" s="275"/>
      <c r="AU4" s="275"/>
      <c r="AV4" s="275"/>
      <c r="AW4" s="275"/>
      <c r="AX4" s="275"/>
      <c r="AY4" s="275"/>
      <c r="AZ4" s="275"/>
      <c r="BA4" s="275"/>
    </row>
    <row r="5" spans="1:80" ht="18" customHeight="1" x14ac:dyDescent="0.15">
      <c r="A5" s="248" t="s">
        <v>30</v>
      </c>
      <c r="B5" s="249"/>
      <c r="C5" s="249"/>
      <c r="D5" s="249"/>
      <c r="E5" s="250"/>
      <c r="F5" s="258">
        <f>申込用紙女子!$H$6</f>
        <v>0</v>
      </c>
      <c r="G5" s="259"/>
      <c r="H5" s="259"/>
      <c r="I5" s="259"/>
      <c r="J5" s="259"/>
      <c r="K5" s="259"/>
      <c r="L5" s="259"/>
      <c r="M5" s="259"/>
      <c r="N5" s="259"/>
      <c r="O5" s="259"/>
      <c r="P5" s="259"/>
      <c r="Q5" s="265"/>
      <c r="U5" s="275"/>
      <c r="V5" s="275"/>
      <c r="W5" s="275"/>
      <c r="X5" s="275"/>
      <c r="Y5" s="275"/>
      <c r="Z5" s="275"/>
      <c r="AA5" s="275"/>
      <c r="AB5" s="275"/>
      <c r="AC5" s="275"/>
      <c r="AD5" s="275"/>
      <c r="AE5" s="275"/>
      <c r="AF5" s="275"/>
      <c r="AG5" s="275"/>
      <c r="AH5" s="275"/>
      <c r="AI5" s="275"/>
      <c r="AJ5" s="275"/>
      <c r="AK5" s="275"/>
      <c r="AL5" s="275"/>
      <c r="AM5" s="275"/>
      <c r="AN5" s="275"/>
      <c r="AO5" s="275"/>
      <c r="AP5" s="275"/>
      <c r="AQ5" s="275"/>
      <c r="AR5" s="275"/>
      <c r="AS5" s="275"/>
      <c r="AT5" s="275"/>
      <c r="AU5" s="275"/>
      <c r="AV5" s="275"/>
      <c r="AW5" s="275"/>
      <c r="AX5" s="275"/>
      <c r="AY5" s="275"/>
      <c r="AZ5" s="275"/>
      <c r="BA5" s="275"/>
      <c r="BL5" s="117"/>
      <c r="BM5" s="117"/>
      <c r="BN5" s="117"/>
      <c r="BO5" s="117"/>
      <c r="BP5" s="117"/>
    </row>
    <row r="6" spans="1:80" ht="18" customHeight="1" x14ac:dyDescent="0.15">
      <c r="A6" s="248" t="s">
        <v>26</v>
      </c>
      <c r="B6" s="249"/>
      <c r="C6" s="249"/>
      <c r="D6" s="249"/>
      <c r="E6" s="250"/>
      <c r="F6" s="258">
        <f>申込用紙女子!$H$7</f>
        <v>0</v>
      </c>
      <c r="G6" s="259"/>
      <c r="H6" s="259"/>
      <c r="I6" s="259"/>
      <c r="J6" s="259"/>
      <c r="K6" s="259"/>
      <c r="L6" s="259"/>
      <c r="M6" s="259"/>
      <c r="N6" s="259"/>
      <c r="O6" s="259"/>
      <c r="P6" s="259"/>
      <c r="Q6" s="265"/>
      <c r="AS6" s="117"/>
      <c r="AT6" s="117"/>
      <c r="AU6" s="117"/>
      <c r="AV6" s="117"/>
      <c r="AW6" s="117"/>
      <c r="BL6" s="117"/>
      <c r="BM6" s="117"/>
      <c r="BN6" s="117"/>
      <c r="BO6" s="117"/>
      <c r="BP6" s="117"/>
    </row>
    <row r="7" spans="1:80" ht="18" customHeight="1" x14ac:dyDescent="0.15">
      <c r="A7" s="248" t="s">
        <v>18</v>
      </c>
      <c r="B7" s="249"/>
      <c r="C7" s="249"/>
      <c r="D7" s="249"/>
      <c r="E7" s="250"/>
      <c r="F7" s="258">
        <f>申込用紙女子!$H$8</f>
        <v>0</v>
      </c>
      <c r="G7" s="259"/>
      <c r="H7" s="259"/>
      <c r="I7" s="259"/>
      <c r="J7" s="259"/>
      <c r="K7" s="259"/>
      <c r="L7" s="259"/>
      <c r="M7" s="259"/>
      <c r="N7" s="259"/>
      <c r="O7" s="259"/>
      <c r="P7" s="259"/>
      <c r="Q7" s="265"/>
      <c r="AS7" s="117"/>
      <c r="AT7" s="117"/>
      <c r="AU7" s="117"/>
      <c r="AV7" s="117"/>
      <c r="AW7" s="117"/>
      <c r="BL7" s="117"/>
      <c r="BM7" s="117"/>
      <c r="BN7" s="117"/>
      <c r="BO7" s="117"/>
      <c r="BP7" s="117"/>
    </row>
    <row r="8" spans="1:80" ht="18" customHeight="1" x14ac:dyDescent="0.15">
      <c r="A8" s="251" t="s">
        <v>45</v>
      </c>
      <c r="B8" s="251"/>
      <c r="C8" s="252" t="s">
        <v>47</v>
      </c>
      <c r="D8" s="252"/>
      <c r="E8" s="252"/>
      <c r="F8" s="252"/>
      <c r="G8" s="252"/>
      <c r="H8" s="252"/>
      <c r="I8" s="252"/>
      <c r="J8" s="253" t="s">
        <v>6</v>
      </c>
      <c r="K8" s="254"/>
      <c r="L8" s="248" t="s">
        <v>51</v>
      </c>
      <c r="M8" s="250"/>
      <c r="N8" s="255" t="s">
        <v>46</v>
      </c>
      <c r="O8" s="255"/>
      <c r="P8" s="255"/>
      <c r="Q8" s="255"/>
      <c r="AS8" s="117"/>
      <c r="AT8" s="117"/>
      <c r="BB8" s="117"/>
      <c r="BC8" s="117"/>
      <c r="BD8" s="117"/>
      <c r="BE8" s="117"/>
      <c r="BL8" s="117"/>
      <c r="BM8" s="117"/>
      <c r="BU8" s="117"/>
      <c r="BV8" s="117"/>
      <c r="BW8" s="117"/>
      <c r="BX8" s="117"/>
    </row>
    <row r="9" spans="1:80" ht="18" customHeight="1" x14ac:dyDescent="0.15">
      <c r="A9" s="256">
        <v>1</v>
      </c>
      <c r="B9" s="257"/>
      <c r="C9" s="258">
        <f>申込用紙女子!$D12</f>
        <v>0</v>
      </c>
      <c r="D9" s="259"/>
      <c r="E9" s="259"/>
      <c r="F9" s="259"/>
      <c r="G9" s="259"/>
      <c r="H9" s="259"/>
      <c r="I9" s="259"/>
      <c r="J9" s="260">
        <f>申込用紙女子!$I12</f>
        <v>0</v>
      </c>
      <c r="K9" s="261"/>
      <c r="L9" s="260" t="str">
        <f>IF(申込用紙女子!D12="","",IF(申込用紙女子!N12="◎","◎","○"))</f>
        <v/>
      </c>
      <c r="M9" s="261"/>
      <c r="N9" s="262">
        <f>申込用紙女子!$O12</f>
        <v>0</v>
      </c>
      <c r="O9" s="263"/>
      <c r="P9" s="263">
        <f>申込用紙女子!$Q12</f>
        <v>0</v>
      </c>
      <c r="Q9" s="264"/>
      <c r="BB9" s="118"/>
      <c r="BC9" s="118"/>
      <c r="BD9" s="118"/>
      <c r="BE9" s="118"/>
      <c r="BF9" s="118"/>
      <c r="BG9" s="118"/>
      <c r="BH9" s="118"/>
      <c r="BI9" s="118"/>
      <c r="BU9" s="118"/>
      <c r="BV9" s="118"/>
      <c r="BW9" s="118"/>
      <c r="BX9" s="118"/>
      <c r="BY9" s="118"/>
      <c r="BZ9" s="118"/>
      <c r="CA9" s="118"/>
      <c r="CB9" s="118"/>
    </row>
    <row r="10" spans="1:80" ht="18" customHeight="1" x14ac:dyDescent="0.15">
      <c r="A10" s="256">
        <v>2</v>
      </c>
      <c r="B10" s="266"/>
      <c r="C10" s="258">
        <f>申込用紙女子!$D13</f>
        <v>0</v>
      </c>
      <c r="D10" s="259"/>
      <c r="E10" s="259"/>
      <c r="F10" s="259"/>
      <c r="G10" s="259"/>
      <c r="H10" s="259"/>
      <c r="I10" s="259"/>
      <c r="J10" s="260">
        <f>申込用紙女子!$I13</f>
        <v>0</v>
      </c>
      <c r="K10" s="261"/>
      <c r="L10" s="260" t="str">
        <f>IF(申込用紙女子!D13="","",IF(申込用紙女子!N13="◎","◎","○"))</f>
        <v/>
      </c>
      <c r="M10" s="261"/>
      <c r="N10" s="262">
        <f>申込用紙女子!$O13</f>
        <v>0</v>
      </c>
      <c r="O10" s="263"/>
      <c r="P10" s="263">
        <f>申込用紙女子!$Q13</f>
        <v>0</v>
      </c>
      <c r="Q10" s="264"/>
      <c r="BB10" s="118"/>
      <c r="BC10" s="118"/>
      <c r="BD10" s="118"/>
      <c r="BE10" s="118"/>
      <c r="BF10" s="118"/>
      <c r="BG10" s="118"/>
      <c r="BH10" s="118"/>
      <c r="BI10" s="118"/>
      <c r="BU10" s="118"/>
      <c r="BV10" s="118"/>
      <c r="BW10" s="118"/>
      <c r="BX10" s="118"/>
      <c r="BY10" s="118"/>
      <c r="BZ10" s="118"/>
      <c r="CA10" s="118"/>
      <c r="CB10" s="118"/>
    </row>
    <row r="11" spans="1:80" ht="18" customHeight="1" x14ac:dyDescent="0.15">
      <c r="A11" s="256">
        <v>3</v>
      </c>
      <c r="B11" s="266"/>
      <c r="C11" s="258">
        <f>申込用紙女子!$D14</f>
        <v>0</v>
      </c>
      <c r="D11" s="259"/>
      <c r="E11" s="259"/>
      <c r="F11" s="259"/>
      <c r="G11" s="259"/>
      <c r="H11" s="259"/>
      <c r="I11" s="259"/>
      <c r="J11" s="260">
        <f>申込用紙女子!$I14</f>
        <v>0</v>
      </c>
      <c r="K11" s="261"/>
      <c r="L11" s="260" t="str">
        <f>IF(申込用紙女子!D14="","",IF(申込用紙女子!N14="◎","◎","○"))</f>
        <v/>
      </c>
      <c r="M11" s="261"/>
      <c r="N11" s="262">
        <f>申込用紙女子!$O14</f>
        <v>0</v>
      </c>
      <c r="O11" s="263"/>
      <c r="P11" s="263">
        <f>申込用紙女子!$Q14</f>
        <v>0</v>
      </c>
      <c r="Q11" s="264"/>
      <c r="BB11" s="118"/>
      <c r="BC11" s="118"/>
      <c r="BD11" s="118"/>
      <c r="BE11" s="118"/>
      <c r="BF11" s="118"/>
      <c r="BG11" s="118"/>
      <c r="BH11" s="118"/>
      <c r="BI11" s="118"/>
      <c r="BU11" s="118"/>
      <c r="BV11" s="118"/>
      <c r="BW11" s="118"/>
      <c r="BX11" s="118"/>
      <c r="BY11" s="118"/>
      <c r="BZ11" s="118"/>
      <c r="CA11" s="118"/>
      <c r="CB11" s="118"/>
    </row>
    <row r="12" spans="1:80" ht="18" customHeight="1" x14ac:dyDescent="0.15">
      <c r="A12" s="256">
        <v>4</v>
      </c>
      <c r="B12" s="266"/>
      <c r="C12" s="258">
        <f>申込用紙女子!$D15</f>
        <v>0</v>
      </c>
      <c r="D12" s="259"/>
      <c r="E12" s="259"/>
      <c r="F12" s="259"/>
      <c r="G12" s="259"/>
      <c r="H12" s="259"/>
      <c r="I12" s="259"/>
      <c r="J12" s="260">
        <f>申込用紙女子!$I15</f>
        <v>0</v>
      </c>
      <c r="K12" s="261"/>
      <c r="L12" s="260" t="str">
        <f>IF(申込用紙女子!D15="","",IF(申込用紙女子!N15="◎","◎","○"))</f>
        <v/>
      </c>
      <c r="M12" s="261"/>
      <c r="N12" s="262">
        <f>申込用紙女子!$O15</f>
        <v>0</v>
      </c>
      <c r="O12" s="263"/>
      <c r="P12" s="263">
        <f>申込用紙女子!$Q15</f>
        <v>0</v>
      </c>
      <c r="Q12" s="264"/>
      <c r="BB12" s="118"/>
      <c r="BC12" s="118"/>
      <c r="BD12" s="118"/>
      <c r="BE12" s="118"/>
      <c r="BF12" s="118"/>
      <c r="BG12" s="118"/>
      <c r="BH12" s="118"/>
      <c r="BI12" s="118"/>
      <c r="BU12" s="118"/>
      <c r="BV12" s="118"/>
      <c r="BW12" s="118"/>
      <c r="BX12" s="118"/>
      <c r="BY12" s="118"/>
      <c r="BZ12" s="118"/>
      <c r="CA12" s="118"/>
      <c r="CB12" s="118"/>
    </row>
    <row r="13" spans="1:80" ht="18" customHeight="1" x14ac:dyDescent="0.15">
      <c r="A13" s="256">
        <v>5</v>
      </c>
      <c r="B13" s="266"/>
      <c r="C13" s="258">
        <f>申込用紙女子!$D16</f>
        <v>0</v>
      </c>
      <c r="D13" s="259"/>
      <c r="E13" s="259"/>
      <c r="F13" s="259"/>
      <c r="G13" s="259"/>
      <c r="H13" s="259"/>
      <c r="I13" s="259"/>
      <c r="J13" s="260">
        <f>申込用紙女子!$I16</f>
        <v>0</v>
      </c>
      <c r="K13" s="261"/>
      <c r="L13" s="260" t="str">
        <f>IF(申込用紙女子!D16="","",IF(申込用紙女子!N16="◎","◎","○"))</f>
        <v/>
      </c>
      <c r="M13" s="261"/>
      <c r="N13" s="262">
        <f>申込用紙女子!$O16</f>
        <v>0</v>
      </c>
      <c r="O13" s="263"/>
      <c r="P13" s="263">
        <f>申込用紙女子!$Q16</f>
        <v>0</v>
      </c>
      <c r="Q13" s="264"/>
      <c r="BB13" s="118"/>
      <c r="BC13" s="118"/>
      <c r="BD13" s="118"/>
      <c r="BE13" s="118"/>
      <c r="BF13" s="118"/>
      <c r="BG13" s="118"/>
      <c r="BH13" s="118"/>
      <c r="BI13" s="118"/>
      <c r="BU13" s="118"/>
      <c r="BV13" s="118"/>
      <c r="BW13" s="118"/>
      <c r="BX13" s="118"/>
      <c r="BY13" s="118"/>
      <c r="BZ13" s="118"/>
      <c r="CA13" s="118"/>
      <c r="CB13" s="118"/>
    </row>
    <row r="14" spans="1:80" ht="18" customHeight="1" x14ac:dyDescent="0.15">
      <c r="A14" s="256">
        <v>6</v>
      </c>
      <c r="B14" s="266"/>
      <c r="C14" s="258">
        <f>申込用紙女子!$D17</f>
        <v>0</v>
      </c>
      <c r="D14" s="259"/>
      <c r="E14" s="259"/>
      <c r="F14" s="259"/>
      <c r="G14" s="259"/>
      <c r="H14" s="259"/>
      <c r="I14" s="259"/>
      <c r="J14" s="260">
        <f>申込用紙女子!$I17</f>
        <v>0</v>
      </c>
      <c r="K14" s="261"/>
      <c r="L14" s="260" t="str">
        <f>IF(申込用紙女子!D17="","",IF(申込用紙女子!N17="◎","◎","○"))</f>
        <v/>
      </c>
      <c r="M14" s="261"/>
      <c r="N14" s="262">
        <f>申込用紙女子!$O17</f>
        <v>0</v>
      </c>
      <c r="O14" s="263"/>
      <c r="P14" s="263">
        <f>申込用紙女子!$Q17</f>
        <v>0</v>
      </c>
      <c r="Q14" s="264"/>
      <c r="BB14" s="118"/>
      <c r="BC14" s="118"/>
      <c r="BD14" s="118"/>
      <c r="BE14" s="118"/>
      <c r="BF14" s="118"/>
      <c r="BG14" s="118"/>
      <c r="BH14" s="118"/>
      <c r="BI14" s="118"/>
      <c r="BU14" s="118"/>
      <c r="BV14" s="118"/>
      <c r="BW14" s="118"/>
      <c r="BX14" s="118"/>
      <c r="BY14" s="118"/>
      <c r="BZ14" s="118"/>
      <c r="CA14" s="118"/>
      <c r="CB14" s="118"/>
    </row>
    <row r="15" spans="1:80" ht="18" customHeight="1" x14ac:dyDescent="0.15">
      <c r="A15" s="256">
        <v>7</v>
      </c>
      <c r="B15" s="266"/>
      <c r="C15" s="258">
        <f>申込用紙女子!$D18</f>
        <v>0</v>
      </c>
      <c r="D15" s="259"/>
      <c r="E15" s="259"/>
      <c r="F15" s="259"/>
      <c r="G15" s="259"/>
      <c r="H15" s="259"/>
      <c r="I15" s="259"/>
      <c r="J15" s="260">
        <f>申込用紙女子!$I18</f>
        <v>0</v>
      </c>
      <c r="K15" s="261"/>
      <c r="L15" s="260" t="str">
        <f>IF(申込用紙女子!D18="","",IF(申込用紙女子!N18="◎","◎","○"))</f>
        <v/>
      </c>
      <c r="M15" s="261"/>
      <c r="N15" s="262">
        <f>申込用紙女子!$O18</f>
        <v>0</v>
      </c>
      <c r="O15" s="263"/>
      <c r="P15" s="263">
        <f>申込用紙女子!$Q18</f>
        <v>0</v>
      </c>
      <c r="Q15" s="264"/>
      <c r="BB15" s="118"/>
      <c r="BC15" s="118"/>
      <c r="BD15" s="118"/>
      <c r="BE15" s="118"/>
      <c r="BF15" s="118"/>
      <c r="BG15" s="118"/>
      <c r="BH15" s="118"/>
      <c r="BI15" s="118"/>
      <c r="BU15" s="118"/>
      <c r="BV15" s="118"/>
      <c r="BW15" s="118"/>
      <c r="BX15" s="118"/>
      <c r="BY15" s="118"/>
      <c r="BZ15" s="118"/>
      <c r="CA15" s="118"/>
      <c r="CB15" s="118"/>
    </row>
    <row r="16" spans="1:80" ht="18" customHeight="1" x14ac:dyDescent="0.15">
      <c r="A16" s="119"/>
      <c r="B16" s="119"/>
      <c r="C16" s="120"/>
      <c r="D16" s="120"/>
      <c r="E16" s="120"/>
      <c r="F16" s="120"/>
      <c r="G16" s="120"/>
      <c r="H16" s="120"/>
      <c r="I16" s="120"/>
      <c r="J16" s="121"/>
      <c r="K16" s="121"/>
      <c r="L16" s="121"/>
      <c r="M16" s="121"/>
      <c r="N16" s="121"/>
      <c r="O16" s="121"/>
      <c r="P16" s="121"/>
      <c r="Q16" s="121"/>
    </row>
    <row r="17" spans="1:17" x14ac:dyDescent="0.15">
      <c r="A17" s="120" t="s">
        <v>5</v>
      </c>
      <c r="B17" s="119"/>
      <c r="C17" s="122"/>
      <c r="D17" s="122"/>
      <c r="E17" s="122"/>
      <c r="F17" s="122"/>
      <c r="G17" s="122"/>
      <c r="H17" s="122"/>
      <c r="I17" s="122"/>
      <c r="J17" s="121"/>
      <c r="K17" s="121"/>
      <c r="L17" s="121"/>
      <c r="M17" s="121"/>
      <c r="N17" s="121"/>
      <c r="O17" s="121"/>
      <c r="P17" s="121"/>
      <c r="Q17" s="121"/>
    </row>
    <row r="18" spans="1:17" ht="18" customHeight="1" x14ac:dyDescent="0.15">
      <c r="A18" s="255">
        <v>1</v>
      </c>
      <c r="B18" s="255"/>
      <c r="C18" s="255">
        <f>申込用紙女子!$D$23</f>
        <v>0</v>
      </c>
      <c r="D18" s="255"/>
      <c r="E18" s="255"/>
      <c r="F18" s="255"/>
      <c r="G18" s="255"/>
      <c r="H18" s="255"/>
      <c r="I18" s="255"/>
      <c r="J18" s="268">
        <f>申込用紙女子!$I23</f>
        <v>0</v>
      </c>
      <c r="K18" s="268"/>
      <c r="L18" s="269">
        <f>申込用紙女子!N23</f>
        <v>0</v>
      </c>
      <c r="M18" s="269"/>
      <c r="N18" s="269"/>
      <c r="O18" s="269"/>
      <c r="P18" s="268">
        <f>申込用紙女子!$Q23</f>
        <v>0</v>
      </c>
      <c r="Q18" s="268"/>
    </row>
    <row r="19" spans="1:17" ht="18" customHeight="1" x14ac:dyDescent="0.15">
      <c r="A19" s="255">
        <v>2</v>
      </c>
      <c r="B19" s="255"/>
      <c r="C19" s="255">
        <f>申込用紙女子!$D$24</f>
        <v>0</v>
      </c>
      <c r="D19" s="255"/>
      <c r="E19" s="255"/>
      <c r="F19" s="255"/>
      <c r="G19" s="255"/>
      <c r="H19" s="255"/>
      <c r="I19" s="255"/>
      <c r="J19" s="268">
        <f>申込用紙女子!$I24</f>
        <v>0</v>
      </c>
      <c r="K19" s="268"/>
      <c r="L19" s="269">
        <f>申込用紙女子!N24</f>
        <v>0</v>
      </c>
      <c r="M19" s="269"/>
      <c r="N19" s="269"/>
      <c r="O19" s="269"/>
      <c r="P19" s="268">
        <f>申込用紙女子!$Q24</f>
        <v>0</v>
      </c>
      <c r="Q19" s="268"/>
    </row>
    <row r="20" spans="1:17" ht="18" customHeight="1" x14ac:dyDescent="0.15">
      <c r="A20" s="255">
        <v>3</v>
      </c>
      <c r="B20" s="255"/>
      <c r="C20" s="255">
        <f>申込用紙女子!$D$25</f>
        <v>0</v>
      </c>
      <c r="D20" s="255"/>
      <c r="E20" s="255"/>
      <c r="F20" s="255"/>
      <c r="G20" s="255"/>
      <c r="H20" s="255"/>
      <c r="I20" s="255"/>
      <c r="J20" s="268">
        <f>申込用紙女子!$I25</f>
        <v>0</v>
      </c>
      <c r="K20" s="268"/>
      <c r="L20" s="269">
        <f>申込用紙女子!N25</f>
        <v>0</v>
      </c>
      <c r="M20" s="269"/>
      <c r="N20" s="269"/>
      <c r="O20" s="269"/>
      <c r="P20" s="268">
        <f>申込用紙女子!$Q25</f>
        <v>0</v>
      </c>
      <c r="Q20" s="268"/>
    </row>
    <row r="21" spans="1:17" ht="18" customHeight="1" x14ac:dyDescent="0.15"/>
    <row r="22" spans="1:17" ht="13.5" customHeight="1" x14ac:dyDescent="0.15">
      <c r="A22" s="120" t="s">
        <v>53</v>
      </c>
    </row>
    <row r="23" spans="1:17" ht="18" customHeight="1" x14ac:dyDescent="0.15">
      <c r="A23" s="255">
        <v>1</v>
      </c>
      <c r="B23" s="255"/>
      <c r="C23" s="255">
        <f>申込用紙女子!$D$30</f>
        <v>0</v>
      </c>
      <c r="D23" s="255"/>
      <c r="E23" s="255"/>
      <c r="F23" s="255"/>
      <c r="G23" s="255"/>
      <c r="H23" s="255"/>
      <c r="I23" s="255"/>
      <c r="J23" s="268">
        <f>申込用紙女子!$I30</f>
        <v>0</v>
      </c>
      <c r="K23" s="268"/>
      <c r="L23" s="269"/>
      <c r="M23" s="269"/>
      <c r="N23" s="268">
        <f>申込用紙女子!$O30</f>
        <v>0</v>
      </c>
      <c r="O23" s="268"/>
      <c r="P23" s="269"/>
      <c r="Q23" s="269"/>
    </row>
    <row r="24" spans="1:17" ht="18" customHeight="1" x14ac:dyDescent="0.15">
      <c r="A24" s="255"/>
      <c r="B24" s="255"/>
      <c r="C24" s="255">
        <f>申込用紙女子!$D$31</f>
        <v>0</v>
      </c>
      <c r="D24" s="255"/>
      <c r="E24" s="255"/>
      <c r="F24" s="255"/>
      <c r="G24" s="255"/>
      <c r="H24" s="255"/>
      <c r="I24" s="255"/>
      <c r="J24" s="268">
        <f>申込用紙女子!$I31</f>
        <v>0</v>
      </c>
      <c r="K24" s="268"/>
      <c r="L24" s="269"/>
      <c r="M24" s="269"/>
      <c r="N24" s="268">
        <f>申込用紙女子!$O31</f>
        <v>0</v>
      </c>
      <c r="O24" s="268"/>
      <c r="P24" s="269"/>
      <c r="Q24" s="269"/>
    </row>
    <row r="25" spans="1:17" ht="18" customHeight="1" x14ac:dyDescent="0.15">
      <c r="A25" s="255">
        <v>2</v>
      </c>
      <c r="B25" s="255"/>
      <c r="C25" s="255">
        <f>申込用紙女子!$D$32</f>
        <v>0</v>
      </c>
      <c r="D25" s="255"/>
      <c r="E25" s="255"/>
      <c r="F25" s="255"/>
      <c r="G25" s="255"/>
      <c r="H25" s="255"/>
      <c r="I25" s="255"/>
      <c r="J25" s="268">
        <f>申込用紙女子!$I32</f>
        <v>0</v>
      </c>
      <c r="K25" s="268"/>
      <c r="L25" s="269"/>
      <c r="M25" s="269"/>
      <c r="N25" s="268">
        <f>申込用紙女子!$O32</f>
        <v>0</v>
      </c>
      <c r="O25" s="268"/>
      <c r="P25" s="269"/>
      <c r="Q25" s="269"/>
    </row>
    <row r="26" spans="1:17" ht="18" customHeight="1" x14ac:dyDescent="0.15">
      <c r="A26" s="255"/>
      <c r="B26" s="255"/>
      <c r="C26" s="255">
        <f>申込用紙女子!$D$33</f>
        <v>0</v>
      </c>
      <c r="D26" s="255"/>
      <c r="E26" s="255"/>
      <c r="F26" s="255"/>
      <c r="G26" s="255"/>
      <c r="H26" s="255"/>
      <c r="I26" s="255"/>
      <c r="J26" s="268">
        <f>申込用紙女子!$I33</f>
        <v>0</v>
      </c>
      <c r="K26" s="268"/>
      <c r="L26" s="269"/>
      <c r="M26" s="269"/>
      <c r="N26" s="268">
        <f>申込用紙女子!$O33</f>
        <v>0</v>
      </c>
      <c r="O26" s="268"/>
      <c r="P26" s="269"/>
      <c r="Q26" s="269"/>
    </row>
    <row r="27" spans="1:17" ht="18" customHeight="1" x14ac:dyDescent="0.15">
      <c r="A27" s="255">
        <v>3</v>
      </c>
      <c r="B27" s="255"/>
      <c r="C27" s="255">
        <f>申込用紙女子!$D$34</f>
        <v>0</v>
      </c>
      <c r="D27" s="255"/>
      <c r="E27" s="255"/>
      <c r="F27" s="255"/>
      <c r="G27" s="255"/>
      <c r="H27" s="255"/>
      <c r="I27" s="255"/>
      <c r="J27" s="268">
        <f>申込用紙女子!$I34</f>
        <v>0</v>
      </c>
      <c r="K27" s="268"/>
      <c r="L27" s="269"/>
      <c r="M27" s="269"/>
      <c r="N27" s="268">
        <f>申込用紙女子!$O34</f>
        <v>0</v>
      </c>
      <c r="O27" s="268"/>
      <c r="P27" s="269"/>
      <c r="Q27" s="269"/>
    </row>
    <row r="28" spans="1:17" ht="18" customHeight="1" x14ac:dyDescent="0.15">
      <c r="A28" s="255"/>
      <c r="B28" s="255"/>
      <c r="C28" s="255">
        <f>申込用紙女子!$D$35</f>
        <v>0</v>
      </c>
      <c r="D28" s="255"/>
      <c r="E28" s="255"/>
      <c r="F28" s="255"/>
      <c r="G28" s="255"/>
      <c r="H28" s="255"/>
      <c r="I28" s="255"/>
      <c r="J28" s="268">
        <f>申込用紙女子!$I35</f>
        <v>0</v>
      </c>
      <c r="K28" s="268"/>
      <c r="L28" s="269"/>
      <c r="M28" s="269"/>
      <c r="N28" s="268">
        <f>申込用紙女子!$O35</f>
        <v>0</v>
      </c>
      <c r="O28" s="268"/>
      <c r="P28" s="269"/>
      <c r="Q28" s="269"/>
    </row>
  </sheetData>
  <mergeCells count="108">
    <mergeCell ref="C28:I28"/>
    <mergeCell ref="J28:K28"/>
    <mergeCell ref="L28:M28"/>
    <mergeCell ref="N28:O28"/>
    <mergeCell ref="P28:Q28"/>
    <mergeCell ref="A1:Q2"/>
    <mergeCell ref="A3:B4"/>
    <mergeCell ref="C3:Q4"/>
    <mergeCell ref="U3:BA5"/>
    <mergeCell ref="A23:B24"/>
    <mergeCell ref="A25:B26"/>
    <mergeCell ref="A27:B28"/>
    <mergeCell ref="C26:I26"/>
    <mergeCell ref="J26:K26"/>
    <mergeCell ref="L26:M26"/>
    <mergeCell ref="N26:O26"/>
    <mergeCell ref="P26:Q26"/>
    <mergeCell ref="C27:I27"/>
    <mergeCell ref="J27:K27"/>
    <mergeCell ref="L27:M27"/>
    <mergeCell ref="N27:O27"/>
    <mergeCell ref="P27:Q27"/>
    <mergeCell ref="C24:I24"/>
    <mergeCell ref="J24:K24"/>
    <mergeCell ref="L24:M24"/>
    <mergeCell ref="N24:O24"/>
    <mergeCell ref="P24:Q24"/>
    <mergeCell ref="C25:I25"/>
    <mergeCell ref="J25:K25"/>
    <mergeCell ref="L25:M25"/>
    <mergeCell ref="N25:O25"/>
    <mergeCell ref="P25:Q25"/>
    <mergeCell ref="A20:B20"/>
    <mergeCell ref="C20:I20"/>
    <mergeCell ref="J20:K20"/>
    <mergeCell ref="L20:M20"/>
    <mergeCell ref="N20:O20"/>
    <mergeCell ref="P20:Q20"/>
    <mergeCell ref="C23:I23"/>
    <mergeCell ref="J23:K23"/>
    <mergeCell ref="L23:M23"/>
    <mergeCell ref="N23:O23"/>
    <mergeCell ref="P23:Q23"/>
    <mergeCell ref="A18:B18"/>
    <mergeCell ref="C18:I18"/>
    <mergeCell ref="J18:K18"/>
    <mergeCell ref="L18:M18"/>
    <mergeCell ref="N18:O18"/>
    <mergeCell ref="P18:Q18"/>
    <mergeCell ref="A19:B19"/>
    <mergeCell ref="C19:I19"/>
    <mergeCell ref="J19:K19"/>
    <mergeCell ref="L19:M19"/>
    <mergeCell ref="N19:O19"/>
    <mergeCell ref="P19:Q19"/>
    <mergeCell ref="A14:B14"/>
    <mergeCell ref="C14:I14"/>
    <mergeCell ref="J14:K14"/>
    <mergeCell ref="L14:M14"/>
    <mergeCell ref="N14:O14"/>
    <mergeCell ref="P14:Q14"/>
    <mergeCell ref="A15:B15"/>
    <mergeCell ref="C15:I15"/>
    <mergeCell ref="J15:K15"/>
    <mergeCell ref="L15:M15"/>
    <mergeCell ref="N15:O15"/>
    <mergeCell ref="P15:Q15"/>
    <mergeCell ref="A12:B12"/>
    <mergeCell ref="C12:I12"/>
    <mergeCell ref="J12:K12"/>
    <mergeCell ref="L12:M12"/>
    <mergeCell ref="N12:O12"/>
    <mergeCell ref="P12:Q12"/>
    <mergeCell ref="A13:B13"/>
    <mergeCell ref="C13:I13"/>
    <mergeCell ref="J13:K13"/>
    <mergeCell ref="L13:M13"/>
    <mergeCell ref="N13:O13"/>
    <mergeCell ref="P13:Q13"/>
    <mergeCell ref="A10:B10"/>
    <mergeCell ref="C10:I10"/>
    <mergeCell ref="J10:K10"/>
    <mergeCell ref="L10:M10"/>
    <mergeCell ref="N10:O10"/>
    <mergeCell ref="P10:Q10"/>
    <mergeCell ref="A11:B11"/>
    <mergeCell ref="C11:I11"/>
    <mergeCell ref="J11:K11"/>
    <mergeCell ref="L11:M11"/>
    <mergeCell ref="N11:O11"/>
    <mergeCell ref="P11:Q11"/>
    <mergeCell ref="A5:E5"/>
    <mergeCell ref="A6:E6"/>
    <mergeCell ref="A7:E7"/>
    <mergeCell ref="A8:B8"/>
    <mergeCell ref="C8:I8"/>
    <mergeCell ref="J8:K8"/>
    <mergeCell ref="L8:M8"/>
    <mergeCell ref="N8:Q8"/>
    <mergeCell ref="A9:B9"/>
    <mergeCell ref="C9:I9"/>
    <mergeCell ref="J9:K9"/>
    <mergeCell ref="L9:M9"/>
    <mergeCell ref="N9:O9"/>
    <mergeCell ref="P9:Q9"/>
    <mergeCell ref="F5:Q5"/>
    <mergeCell ref="F6:Q6"/>
    <mergeCell ref="F7:Q7"/>
  </mergeCells>
  <phoneticPr fontId="11"/>
  <pageMargins left="0.43307086614173224" right="0.27559055118110237" top="0.27559055118110237" bottom="0.31496062992125984" header="0.27559055118110237" footer="0.31496062992125984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G36"/>
  <sheetViews>
    <sheetView workbookViewId="0">
      <selection activeCell="B3" sqref="B3"/>
    </sheetView>
  </sheetViews>
  <sheetFormatPr defaultRowHeight="13.5" x14ac:dyDescent="0.15"/>
  <cols>
    <col min="1" max="1" width="19.125" customWidth="1"/>
    <col min="2" max="2" width="8.375" customWidth="1"/>
    <col min="3" max="6" width="9.5" customWidth="1"/>
    <col min="8" max="15" width="4.875" customWidth="1"/>
    <col min="16" max="16" width="6.875" customWidth="1"/>
  </cols>
  <sheetData>
    <row r="1" spans="1:33" ht="23.25" customHeight="1" x14ac:dyDescent="0.15">
      <c r="A1" s="283" t="s">
        <v>72</v>
      </c>
      <c r="B1" s="283" t="s">
        <v>38</v>
      </c>
      <c r="C1" s="285" t="s">
        <v>58</v>
      </c>
      <c r="D1" s="285" t="s">
        <v>13</v>
      </c>
      <c r="E1" s="287" t="s">
        <v>66</v>
      </c>
      <c r="F1" s="287" t="s">
        <v>67</v>
      </c>
      <c r="G1" s="289" t="s">
        <v>41</v>
      </c>
      <c r="H1" s="279" t="s">
        <v>60</v>
      </c>
      <c r="I1" s="280"/>
      <c r="J1" s="280"/>
      <c r="K1" s="280"/>
      <c r="L1" s="280"/>
      <c r="M1" s="281"/>
      <c r="N1" s="279" t="s">
        <v>33</v>
      </c>
      <c r="O1" s="280"/>
      <c r="P1" s="281"/>
      <c r="Q1" s="291" t="s">
        <v>54</v>
      </c>
      <c r="R1" s="279" t="s">
        <v>7</v>
      </c>
      <c r="S1" s="280"/>
      <c r="T1" s="280"/>
      <c r="U1" s="282"/>
    </row>
    <row r="2" spans="1:33" ht="23.25" customHeight="1" x14ac:dyDescent="0.15">
      <c r="A2" s="284"/>
      <c r="B2" s="284"/>
      <c r="C2" s="286"/>
      <c r="D2" s="286"/>
      <c r="E2" s="288"/>
      <c r="F2" s="288"/>
      <c r="G2" s="290"/>
      <c r="H2" s="47" t="s">
        <v>50</v>
      </c>
      <c r="I2" s="48" t="s">
        <v>29</v>
      </c>
      <c r="J2" s="47" t="s">
        <v>4</v>
      </c>
      <c r="K2" s="48" t="s">
        <v>49</v>
      </c>
      <c r="L2" s="47" t="s">
        <v>63</v>
      </c>
      <c r="M2" s="48" t="s">
        <v>68</v>
      </c>
      <c r="N2" s="47" t="s">
        <v>69</v>
      </c>
      <c r="O2" s="48" t="s">
        <v>70</v>
      </c>
      <c r="P2" s="49" t="s">
        <v>71</v>
      </c>
      <c r="Q2" s="292"/>
      <c r="R2" s="45" t="s">
        <v>73</v>
      </c>
      <c r="S2" s="53"/>
      <c r="T2" s="45" t="s">
        <v>48</v>
      </c>
      <c r="U2" s="56" t="s">
        <v>74</v>
      </c>
    </row>
    <row r="3" spans="1:33" ht="23.25" customHeight="1" x14ac:dyDescent="0.15">
      <c r="A3" s="39" t="str">
        <f>申込用紙男子!$B$5</f>
        <v>高等学校</v>
      </c>
      <c r="B3" s="40"/>
      <c r="C3" s="41">
        <f>申込用紙男子!$H$6</f>
        <v>0</v>
      </c>
      <c r="D3" s="42">
        <f>申込用紙男子!$H$7</f>
        <v>0</v>
      </c>
      <c r="E3" s="43">
        <f>申込用紙女子!$H$6</f>
        <v>0</v>
      </c>
      <c r="F3" s="44">
        <f>申込用紙女子!$H$7</f>
        <v>0</v>
      </c>
      <c r="G3" s="45"/>
      <c r="H3" s="47">
        <f>COUNTA(申込用紙男子!D12)</f>
        <v>0</v>
      </c>
      <c r="I3" s="48">
        <f>COUNTA(申込用紙女子!D12)</f>
        <v>0</v>
      </c>
      <c r="J3" s="47">
        <f>COUNTA(申込用紙男子!D30)+COUNTA(申込用紙男子!D32)+COUNTA(申込用紙男子!D34)</f>
        <v>0</v>
      </c>
      <c r="K3" s="48">
        <f>COUNTA(申込用紙女子!D30)+COUNTA(申込用紙女子!D32)+COUNTA(申込用紙女子!D34)</f>
        <v>0</v>
      </c>
      <c r="L3" s="47">
        <f>COUNTA(申込用紙男子!D23)+COUNTA(申込用紙男子!D24)+COUNTA(申込用紙男子!D25)</f>
        <v>0</v>
      </c>
      <c r="M3" s="48">
        <f>COUNTA(申込用紙女子!D23)+COUNTA(申込用紙女子!D24)+COUNTA(申込用紙女子!D25)</f>
        <v>0</v>
      </c>
      <c r="N3" s="47">
        <f>申込用紙男子!$D$38</f>
        <v>0</v>
      </c>
      <c r="O3" s="48">
        <f>申込用紙女子!$D$38</f>
        <v>0</v>
      </c>
      <c r="P3" s="49">
        <f>N3+O3</f>
        <v>0</v>
      </c>
      <c r="Q3" s="51">
        <f>P3*500</f>
        <v>0</v>
      </c>
      <c r="R3" s="45">
        <f>H3*18+I3*18+J3*3+K3*3+L3*3+M3*3</f>
        <v>0</v>
      </c>
      <c r="S3" s="54">
        <f>R3/12</f>
        <v>0</v>
      </c>
      <c r="T3" s="55">
        <f>ROUNDDOWN(S3,0)</f>
        <v>0</v>
      </c>
      <c r="U3" s="56">
        <f>(S3-T3)*12</f>
        <v>0</v>
      </c>
    </row>
    <row r="5" spans="1:33" ht="13.5" customHeight="1" x14ac:dyDescent="0.15">
      <c r="P5" s="50" t="s">
        <v>75</v>
      </c>
      <c r="Q5" s="52">
        <f>H10+L10</f>
        <v>0</v>
      </c>
      <c r="R5" s="52">
        <f>申込用紙男子!D40+申込用紙女子!D40</f>
        <v>0</v>
      </c>
    </row>
    <row r="8" spans="1:33" ht="18.75" customHeight="1" x14ac:dyDescent="0.15">
      <c r="A8" s="278" t="s">
        <v>64</v>
      </c>
      <c r="B8" s="278"/>
      <c r="C8" s="278"/>
      <c r="D8" s="278"/>
      <c r="E8" s="278"/>
      <c r="F8" s="278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</row>
    <row r="9" spans="1:33" ht="18.75" customHeight="1" x14ac:dyDescent="0.15">
      <c r="A9" s="278"/>
      <c r="B9" s="278"/>
      <c r="C9" s="278"/>
      <c r="D9" s="278"/>
      <c r="E9" s="278"/>
      <c r="F9" s="278"/>
      <c r="G9" s="46"/>
      <c r="H9" s="130" t="s">
        <v>88</v>
      </c>
      <c r="I9" s="131"/>
      <c r="J9" s="131"/>
      <c r="K9" s="131"/>
      <c r="L9" s="131" t="s">
        <v>89</v>
      </c>
      <c r="M9" s="131"/>
      <c r="N9" s="46"/>
      <c r="O9" s="132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</row>
    <row r="10" spans="1:33" ht="18.75" customHeight="1" x14ac:dyDescent="0.15">
      <c r="A10" s="278"/>
      <c r="B10" s="278"/>
      <c r="C10" s="278"/>
      <c r="D10" s="278"/>
      <c r="E10" s="278"/>
      <c r="F10" s="278"/>
      <c r="G10" s="46"/>
      <c r="H10" s="134">
        <f>(COUNTIF(I13:I36,1)+COUNTIF(I13:I36,2)/2+COUNTIF(I13:I36,3)/3)*500</f>
        <v>0</v>
      </c>
      <c r="I10" s="135"/>
      <c r="J10" s="135"/>
      <c r="K10" s="135"/>
      <c r="L10" s="134">
        <f>(COUNTIF(M13:M36,1)+COUNTIF(M13:M36,2)/2+COUNTIF(M13:M36,3)/3)*500</f>
        <v>0</v>
      </c>
      <c r="M10" s="46"/>
      <c r="N10" s="46"/>
      <c r="O10" s="133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</row>
    <row r="11" spans="1:33" ht="13.5" customHeight="1" x14ac:dyDescent="0.15">
      <c r="H11" t="s">
        <v>85</v>
      </c>
    </row>
    <row r="12" spans="1:33" ht="13.5" customHeight="1" x14ac:dyDescent="0.15">
      <c r="H12" t="s">
        <v>86</v>
      </c>
      <c r="L12" t="s">
        <v>87</v>
      </c>
    </row>
    <row r="13" spans="1:33" x14ac:dyDescent="0.15">
      <c r="H13" s="50">
        <f>申込用紙男子!L12</f>
        <v>0</v>
      </c>
      <c r="I13" s="50">
        <f>COUNTIF(申込用紙男子!$L$12:$M$35,申込用紙男子!L12)</f>
        <v>0</v>
      </c>
      <c r="J13" s="50"/>
      <c r="K13" s="50"/>
      <c r="L13" s="50">
        <f>申込用紙女子!L12</f>
        <v>0</v>
      </c>
      <c r="M13" s="50">
        <f>COUNTIF(申込用紙女子!$L$12:$M$35,申込用紙女子!L12)</f>
        <v>0</v>
      </c>
    </row>
    <row r="14" spans="1:33" x14ac:dyDescent="0.15">
      <c r="H14" s="50">
        <f>申込用紙男子!L13</f>
        <v>0</v>
      </c>
      <c r="I14" s="50">
        <f>COUNTIF(申込用紙男子!$L$12:$M$35,申込用紙男子!L13)</f>
        <v>0</v>
      </c>
      <c r="J14" s="50"/>
      <c r="K14" s="50"/>
      <c r="L14" s="50">
        <f>申込用紙女子!L13</f>
        <v>0</v>
      </c>
      <c r="M14" s="50">
        <f>COUNTIF(申込用紙女子!$L$12:$M$35,申込用紙女子!L13)</f>
        <v>0</v>
      </c>
    </row>
    <row r="15" spans="1:33" x14ac:dyDescent="0.15">
      <c r="H15" s="50">
        <f>申込用紙男子!L14</f>
        <v>0</v>
      </c>
      <c r="I15" s="50">
        <f>COUNTIF(申込用紙男子!$L$12:$M$35,申込用紙男子!L14)</f>
        <v>0</v>
      </c>
      <c r="J15" s="50"/>
      <c r="K15" s="50"/>
      <c r="L15" s="50">
        <f>申込用紙女子!L14</f>
        <v>0</v>
      </c>
      <c r="M15" s="50">
        <f>COUNTIF(申込用紙女子!$L$12:$M$35,申込用紙女子!L14)</f>
        <v>0</v>
      </c>
    </row>
    <row r="16" spans="1:33" x14ac:dyDescent="0.15">
      <c r="H16" s="50">
        <f>申込用紙男子!L15</f>
        <v>0</v>
      </c>
      <c r="I16" s="50">
        <f>COUNTIF(申込用紙男子!$L$12:$M$35,申込用紙男子!L15)</f>
        <v>0</v>
      </c>
      <c r="J16" s="50"/>
      <c r="K16" s="50"/>
      <c r="L16" s="50">
        <f>申込用紙女子!L15</f>
        <v>0</v>
      </c>
      <c r="M16" s="50">
        <f>COUNTIF(申込用紙女子!$L$12:$M$35,申込用紙女子!L15)</f>
        <v>0</v>
      </c>
    </row>
    <row r="17" spans="8:13" x14ac:dyDescent="0.15">
      <c r="H17" s="50">
        <f>申込用紙男子!L16</f>
        <v>0</v>
      </c>
      <c r="I17" s="50">
        <f>COUNTIF(申込用紙男子!$L$12:$M$35,申込用紙男子!L16)</f>
        <v>0</v>
      </c>
      <c r="J17" s="50"/>
      <c r="K17" s="50"/>
      <c r="L17" s="50">
        <f>申込用紙女子!L16</f>
        <v>0</v>
      </c>
      <c r="M17" s="50">
        <f>COUNTIF(申込用紙女子!$L$12:$M$35,申込用紙女子!L16)</f>
        <v>0</v>
      </c>
    </row>
    <row r="18" spans="8:13" x14ac:dyDescent="0.15">
      <c r="H18" s="50">
        <f>申込用紙男子!L17</f>
        <v>0</v>
      </c>
      <c r="I18" s="50">
        <f>COUNTIF(申込用紙男子!$L$12:$M$35,申込用紙男子!L17)</f>
        <v>0</v>
      </c>
      <c r="J18" s="50"/>
      <c r="K18" s="50"/>
      <c r="L18" s="50">
        <f>申込用紙女子!L17</f>
        <v>0</v>
      </c>
      <c r="M18" s="50">
        <f>COUNTIF(申込用紙女子!$L$12:$M$35,申込用紙女子!L17)</f>
        <v>0</v>
      </c>
    </row>
    <row r="19" spans="8:13" x14ac:dyDescent="0.15">
      <c r="H19" s="50">
        <f>申込用紙男子!L18</f>
        <v>0</v>
      </c>
      <c r="I19" s="50">
        <f>COUNTIF(申込用紙男子!$L$12:$M$35,申込用紙男子!L18)</f>
        <v>0</v>
      </c>
      <c r="J19" s="50"/>
      <c r="K19" s="50"/>
      <c r="L19" s="50">
        <f>申込用紙女子!L18</f>
        <v>0</v>
      </c>
      <c r="M19" s="50">
        <f>COUNTIF(申込用紙女子!$L$12:$M$35,申込用紙女子!L18)</f>
        <v>0</v>
      </c>
    </row>
    <row r="20" spans="8:13" x14ac:dyDescent="0.15">
      <c r="H20" s="50"/>
      <c r="I20" s="50"/>
      <c r="J20" s="50"/>
      <c r="K20" s="50"/>
      <c r="L20" s="50"/>
      <c r="M20" s="50"/>
    </row>
    <row r="21" spans="8:13" x14ac:dyDescent="0.15">
      <c r="H21" s="50"/>
      <c r="I21" s="50"/>
      <c r="J21" s="50"/>
      <c r="K21" s="50"/>
      <c r="L21" s="50"/>
      <c r="M21" s="50"/>
    </row>
    <row r="22" spans="8:13" x14ac:dyDescent="0.15">
      <c r="H22" s="50"/>
      <c r="I22" s="50"/>
      <c r="J22" s="50"/>
      <c r="K22" s="50"/>
      <c r="L22" s="50"/>
      <c r="M22" s="50"/>
    </row>
    <row r="23" spans="8:13" x14ac:dyDescent="0.15">
      <c r="H23" s="50"/>
      <c r="I23" s="50"/>
      <c r="J23" s="50"/>
      <c r="K23" s="50"/>
      <c r="L23" s="50"/>
      <c r="M23" s="50"/>
    </row>
    <row r="24" spans="8:13" x14ac:dyDescent="0.15">
      <c r="H24" s="50">
        <f>申込用紙男子!L23</f>
        <v>0</v>
      </c>
      <c r="I24" s="50">
        <f>COUNTIF(申込用紙男子!$L$12:$M$35,申込用紙男子!L23)</f>
        <v>0</v>
      </c>
      <c r="J24" s="50"/>
      <c r="K24" s="50"/>
      <c r="L24" s="50">
        <f>申込用紙女子!L23</f>
        <v>0</v>
      </c>
      <c r="M24" s="50">
        <f>COUNTIF(申込用紙女子!$L$12:$M$35,申込用紙女子!L23)</f>
        <v>0</v>
      </c>
    </row>
    <row r="25" spans="8:13" x14ac:dyDescent="0.15">
      <c r="H25" s="50">
        <f>申込用紙男子!L24</f>
        <v>0</v>
      </c>
      <c r="I25" s="50">
        <f>COUNTIF(申込用紙男子!$L$12:$M$35,申込用紙男子!L24)</f>
        <v>0</v>
      </c>
      <c r="J25" s="50"/>
      <c r="K25" s="50"/>
      <c r="L25" s="50">
        <f>申込用紙女子!L24</f>
        <v>0</v>
      </c>
      <c r="M25" s="50">
        <f>COUNTIF(申込用紙女子!$L$12:$M$35,申込用紙女子!L24)</f>
        <v>0</v>
      </c>
    </row>
    <row r="26" spans="8:13" x14ac:dyDescent="0.15">
      <c r="H26" s="50">
        <f>申込用紙男子!L25</f>
        <v>0</v>
      </c>
      <c r="I26" s="50">
        <f>COUNTIF(申込用紙男子!$L$12:$M$35,申込用紙男子!L25)</f>
        <v>0</v>
      </c>
      <c r="J26" s="50"/>
      <c r="K26" s="50"/>
      <c r="L26" s="50">
        <f>申込用紙女子!L25</f>
        <v>0</v>
      </c>
      <c r="M26" s="50">
        <f>COUNTIF(申込用紙女子!$L$12:$M$35,申込用紙女子!L25)</f>
        <v>0</v>
      </c>
    </row>
    <row r="27" spans="8:13" x14ac:dyDescent="0.15">
      <c r="H27" s="50"/>
      <c r="I27" s="50"/>
      <c r="J27" s="50"/>
      <c r="K27" s="50"/>
      <c r="L27" s="50"/>
      <c r="M27" s="50"/>
    </row>
    <row r="28" spans="8:13" x14ac:dyDescent="0.15">
      <c r="H28" s="50"/>
      <c r="I28" s="50"/>
      <c r="J28" s="50"/>
      <c r="K28" s="50"/>
      <c r="L28" s="50"/>
      <c r="M28" s="50"/>
    </row>
    <row r="29" spans="8:13" x14ac:dyDescent="0.15">
      <c r="H29" s="50"/>
      <c r="I29" s="50"/>
      <c r="J29" s="50"/>
      <c r="K29" s="50"/>
      <c r="L29" s="50"/>
      <c r="M29" s="50"/>
    </row>
    <row r="30" spans="8:13" x14ac:dyDescent="0.15">
      <c r="H30" s="50"/>
      <c r="I30" s="50"/>
      <c r="J30" s="50"/>
      <c r="K30" s="50"/>
      <c r="L30" s="50"/>
      <c r="M30" s="50"/>
    </row>
    <row r="31" spans="8:13" x14ac:dyDescent="0.15">
      <c r="H31" s="50">
        <f>申込用紙男子!L30</f>
        <v>0</v>
      </c>
      <c r="I31" s="50">
        <f>COUNTIF(申込用紙男子!$L$12:$M$35,申込用紙男子!L30)</f>
        <v>0</v>
      </c>
      <c r="J31" s="50"/>
      <c r="K31" s="50"/>
      <c r="L31" s="50">
        <f>申込用紙女子!L30</f>
        <v>0</v>
      </c>
      <c r="M31" s="50">
        <f>COUNTIF(申込用紙女子!$L$12:$M$35,申込用紙女子!L30)</f>
        <v>0</v>
      </c>
    </row>
    <row r="32" spans="8:13" x14ac:dyDescent="0.15">
      <c r="H32" s="50">
        <f>申込用紙男子!L31</f>
        <v>0</v>
      </c>
      <c r="I32" s="50">
        <f>COUNTIF(申込用紙男子!$L$12:$M$35,申込用紙男子!L31)</f>
        <v>0</v>
      </c>
      <c r="J32" s="50"/>
      <c r="K32" s="50"/>
      <c r="L32" s="50">
        <f>申込用紙女子!L31</f>
        <v>0</v>
      </c>
      <c r="M32" s="50">
        <f>COUNTIF(申込用紙女子!$L$12:$M$35,申込用紙女子!L31)</f>
        <v>0</v>
      </c>
    </row>
    <row r="33" spans="8:13" x14ac:dyDescent="0.15">
      <c r="H33" s="50">
        <f>申込用紙男子!L32</f>
        <v>0</v>
      </c>
      <c r="I33" s="50">
        <f>COUNTIF(申込用紙男子!$L$12:$M$35,申込用紙男子!L32)</f>
        <v>0</v>
      </c>
      <c r="J33" s="50"/>
      <c r="K33" s="50"/>
      <c r="L33" s="50">
        <f>申込用紙女子!L32</f>
        <v>0</v>
      </c>
      <c r="M33" s="50">
        <f>COUNTIF(申込用紙女子!$L$12:$M$35,申込用紙女子!L32)</f>
        <v>0</v>
      </c>
    </row>
    <row r="34" spans="8:13" x14ac:dyDescent="0.15">
      <c r="H34" s="50">
        <f>申込用紙男子!L33</f>
        <v>0</v>
      </c>
      <c r="I34" s="50">
        <f>COUNTIF(申込用紙男子!$L$12:$M$35,申込用紙男子!L33)</f>
        <v>0</v>
      </c>
      <c r="J34" s="50"/>
      <c r="K34" s="50"/>
      <c r="L34" s="50">
        <f>申込用紙女子!L33</f>
        <v>0</v>
      </c>
      <c r="M34" s="50">
        <f>COUNTIF(申込用紙女子!$L$12:$M$35,申込用紙女子!L33)</f>
        <v>0</v>
      </c>
    </row>
    <row r="35" spans="8:13" x14ac:dyDescent="0.15">
      <c r="H35" s="50">
        <f>申込用紙男子!L34</f>
        <v>0</v>
      </c>
      <c r="I35" s="50">
        <f>COUNTIF(申込用紙男子!$L$12:$M$35,申込用紙男子!L34)</f>
        <v>0</v>
      </c>
      <c r="J35" s="50"/>
      <c r="K35" s="50"/>
      <c r="L35" s="50">
        <f>申込用紙女子!L34</f>
        <v>0</v>
      </c>
      <c r="M35" s="50">
        <f>COUNTIF(申込用紙女子!$L$12:$M$35,申込用紙女子!L34)</f>
        <v>0</v>
      </c>
    </row>
    <row r="36" spans="8:13" x14ac:dyDescent="0.15">
      <c r="H36" s="50">
        <f>申込用紙男子!L35</f>
        <v>0</v>
      </c>
      <c r="I36" s="50">
        <f>COUNTIF(申込用紙男子!$L$12:$M$35,申込用紙男子!L35)</f>
        <v>0</v>
      </c>
      <c r="J36" s="50"/>
      <c r="K36" s="50"/>
      <c r="L36" s="50">
        <f>申込用紙女子!L35</f>
        <v>0</v>
      </c>
      <c r="M36" s="50">
        <f>COUNTIF(申込用紙女子!$L$12:$M$35,申込用紙女子!L35)</f>
        <v>0</v>
      </c>
    </row>
  </sheetData>
  <mergeCells count="12">
    <mergeCell ref="A8:F10"/>
    <mergeCell ref="H1:M1"/>
    <mergeCell ref="N1:P1"/>
    <mergeCell ref="R1:U1"/>
    <mergeCell ref="A1:A2"/>
    <mergeCell ref="B1:B2"/>
    <mergeCell ref="C1:C2"/>
    <mergeCell ref="D1:D2"/>
    <mergeCell ref="E1:E2"/>
    <mergeCell ref="F1:F2"/>
    <mergeCell ref="G1:G2"/>
    <mergeCell ref="Q1:Q2"/>
  </mergeCells>
  <phoneticPr fontId="11"/>
  <dataValidations count="1">
    <dataValidation type="list" allowBlank="1" showInputMessage="1" showErrorMessage="1" sqref="A3" xr:uid="{00000000-0002-0000-0500-000000000000}">
      <formula1>$Y$5:$Y$37</formula1>
    </dataValidation>
  </dataValidations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記入上の注意</vt:lpstr>
      <vt:lpstr>申込用紙男子</vt:lpstr>
      <vt:lpstr>申込用紙女子</vt:lpstr>
      <vt:lpstr>選手名簿男子（入力不要）</vt:lpstr>
      <vt:lpstr>選手名簿女子（入力不要）</vt:lpstr>
      <vt:lpstr>当番校作業用シート</vt:lpstr>
      <vt:lpstr>申込用紙女子!Print_Area</vt:lpstr>
      <vt:lpstr>申込用紙男子!Print_Area</vt:lpstr>
    </vt:vector>
  </TitlesOfParts>
  <Company>tomakou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takayoshi</dc:creator>
  <cp:lastModifiedBy>室蘭東翔_019</cp:lastModifiedBy>
  <cp:lastPrinted>2024-04-01T04:59:10Z</cp:lastPrinted>
  <dcterms:created xsi:type="dcterms:W3CDTF">2006-05-01T23:58:02Z</dcterms:created>
  <dcterms:modified xsi:type="dcterms:W3CDTF">2025-02-26T02:41:14Z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2021-02-09T00:45:52Z</vt:filetime>
  </property>
</Properties>
</file>